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pa\Documents\SLDE\Manutenção predial\TR Licitação\"/>
    </mc:Choice>
  </mc:AlternateContent>
  <xr:revisionPtr revIDLastSave="0" documentId="13_ncr:1_{828ABE1D-1C82-4069-9F04-443A44B3CA4C}" xr6:coauthVersionLast="47" xr6:coauthVersionMax="47" xr10:uidLastSave="{00000000-0000-0000-0000-000000000000}"/>
  <bookViews>
    <workbookView xWindow="-120" yWindow="-120" windowWidth="29040" windowHeight="15840" tabRatio="937" activeTab="2" xr2:uid="{00000000-000D-0000-FFFF-FFFF00000000}"/>
  </bookViews>
  <sheets>
    <sheet name="INSTRUÇOES PARA PREENCHIMENTO" sheetId="37" r:id="rId1"/>
    <sheet name="MODELO PROPOSTA" sheetId="2" r:id="rId2"/>
    <sheet name="Cálculo do BDI" sheetId="36" r:id="rId3"/>
    <sheet name="ENCARGOS-SOCIAIS-E-TRABALHISTAS" sheetId="32" state="hidden" r:id="rId4"/>
    <sheet name="DADOS-ESTATISTICOS" sheetId="33" state="hidden" r:id="rId5"/>
  </sheets>
  <externalReferences>
    <externalReference r:id="rId6"/>
    <externalReference r:id="rId7"/>
    <externalReference r:id="rId8"/>
  </externalReferences>
  <definedNames>
    <definedName name="_xlnm.Print_Area" localSheetId="2">'Cálculo do BDI'!$A$1:$D$37</definedName>
    <definedName name="_xlnm.Print_Area" localSheetId="0">'INSTRUÇOES PARA PREENCHIMENTO'!$A$1:$J$36</definedName>
    <definedName name="_xlnm.Print_Area" localSheetId="1">'MODELO PROPOSTA'!$A$1:$I$51</definedName>
    <definedName name="CATEGORIA_PROFISSIONAL">'[1]INSERÇÃO-DE-DADOS'!$D$23</definedName>
    <definedName name="DATA_APRESENTACAO_PROPOSTA">'[1]INSERÇÃO-DE-DADOS'!$F$11</definedName>
    <definedName name="DATA_DO_ORCAMENTO_ESTIMATIVO">'[1]INSERÇÃO-DE-DADOS'!$F$2</definedName>
    <definedName name="DIAS_AUSENCIAS_LEGAIS" localSheetId="2">'[2]DADOS-ESTATISTICOS'!$F$27</definedName>
    <definedName name="DIAS_AUSENCIAS_LEGAIS" localSheetId="0">'[2]DADOS-ESTATISTICOS'!$F$27</definedName>
    <definedName name="DIAS_AUSENCIAS_LEGAIS">'DADOS-ESTATISTICOS'!$F$27</definedName>
    <definedName name="DIAS_LICENCA_MATERNIDADE" localSheetId="2">'[2]DADOS-ESTATISTICOS'!$F$33</definedName>
    <definedName name="DIAS_LICENCA_MATERNIDADE" localSheetId="0">'[2]DADOS-ESTATISTICOS'!$F$33</definedName>
    <definedName name="DIAS_LICENCA_MATERNIDADE">'DADOS-ESTATISTICOS'!$F$33</definedName>
    <definedName name="DIAS_LICENCA_PATERNIDADE" localSheetId="2">'[2]DADOS-ESTATISTICOS'!$F$28</definedName>
    <definedName name="DIAS_LICENCA_PATERNIDADE" localSheetId="0">'[2]DADOS-ESTATISTICOS'!$F$28</definedName>
    <definedName name="DIAS_LICENCA_PATERNIDADE">'DADOS-ESTATISTICOS'!$F$28</definedName>
    <definedName name="DIAS_NA_SEMANA" localSheetId="2">'[2]DADOS-ESTATISTICOS'!$F$5</definedName>
    <definedName name="DIAS_NA_SEMANA" localSheetId="0">'[2]DADOS-ESTATISTICOS'!$F$5</definedName>
    <definedName name="DIAS_NA_SEMANA">'DADOS-ESTATISTICOS'!$F$5</definedName>
    <definedName name="DIAS_NO_ANO">'DADOS-ESTATISTICOS'!$F$6</definedName>
    <definedName name="DIAS_NO_MES" localSheetId="2">'[2]DADOS-ESTATISTICOS'!$F$22</definedName>
    <definedName name="DIAS_NO_MES" localSheetId="0">'[2]DADOS-ESTATISTICOS'!$F$22</definedName>
    <definedName name="DIAS_NO_MES">'DADOS-ESTATISTICOS'!$F$22</definedName>
    <definedName name="DIAS_PAGOS_EMPRESA_ACID_TRAB" localSheetId="2">'[2]DADOS-ESTATISTICOS'!$F$32</definedName>
    <definedName name="DIAS_PAGOS_EMPRESA_ACID_TRAB" localSheetId="0">'[2]DADOS-ESTATISTICOS'!$F$32</definedName>
    <definedName name="DIAS_PAGOS_EMPRESA_ACID_TRAB">'DADOS-ESTATISTICOS'!$F$32</definedName>
    <definedName name="DIAS_TRABALHADOS_NO_MES">'[1]INSERÇÃO-DE-DADOS'!$F$43</definedName>
    <definedName name="DIVISOR_DE_HORAS">'DADOS-ESTATISTICOS'!$F$4</definedName>
    <definedName name="EMPREG_POR_POSTO">'[1]INSERÇÃO-DE-DADOS'!$E$19</definedName>
    <definedName name="HORA_NORMAL">'DADOS-ESTATISTICOS'!$F$9</definedName>
    <definedName name="HORA_NOTURNA">'DADOS-ESTATISTICOS'!$F$10</definedName>
    <definedName name="LOCAL_DE_EXECUCAO">'[1]INSERÇÃO-DE-DADOS'!$D$12</definedName>
    <definedName name="MEDIA_ANUAL_DIAS_TRABALHO_MES">'DADOS-ESTATISTICOS'!$F$7</definedName>
    <definedName name="MESES_NO_ANO" localSheetId="2">'[2]DADOS-ESTATISTICOS'!$F$8</definedName>
    <definedName name="MESES_NO_ANO" localSheetId="0">'[2]DADOS-ESTATISTICOS'!$F$8</definedName>
    <definedName name="MESES_NO_ANO">'DADOS-ESTATISTICOS'!$F$8</definedName>
    <definedName name="MODALIDADE_DE_LICITACAO" localSheetId="4">'[1]INSERÇÃO-DE-DADOS'!$D$7</definedName>
    <definedName name="MODALIDADE_DE_LICITACAO" localSheetId="3">'[1]INSERÇÃO-DE-DADOS'!$D$7</definedName>
    <definedName name="MODALIDADE_DE_LICITACAO">'[3]INSERÇÃO-DE-DADOS'!$D$7</definedName>
    <definedName name="NUMERO_MESES_EXEC_CONTRATUAL">'[1]INSERÇÃO-DE-DADOS'!$F$15</definedName>
    <definedName name="NUMERO_PREGAO" localSheetId="4">'[1]INSERÇÃO-DE-DADOS'!$F$7</definedName>
    <definedName name="NUMERO_PREGAO" localSheetId="3">'[1]INSERÇÃO-DE-DADOS'!$F$7</definedName>
    <definedName name="NUMERO_PREGAO">'[3]INSERÇÃO-DE-DADOS'!$F$7</definedName>
    <definedName name="NUMERO_PROCESSO" localSheetId="4">'[1]INSERÇÃO-DE-DADOS'!$D$6</definedName>
    <definedName name="NUMERO_PROCESSO" localSheetId="3">'[1]INSERÇÃO-DE-DADOS'!$D$6</definedName>
    <definedName name="NUMERO_PROCESSO">'[3]INSERÇÃO-DE-DADOS'!$D$6</definedName>
    <definedName name="OUTRAS_AUSENCIAS">'ENCARGOS-SOCIAIS-E-TRABALHISTAS'!$E$31</definedName>
    <definedName name="OUTRAS_AUSENCIAS_DESCRICAO">'[1]INSERÇÃO-DE-DADOS'!$C$51</definedName>
    <definedName name="OUTROS_BENEFICIOS_1_DESCRICAO">'[1]INSERÇÃO-DE-DADOS'!$C$44</definedName>
    <definedName name="OUTROS_BENEFICIOS_2">'[1]INSERÇÃO-DE-DADOS'!$F$45</definedName>
    <definedName name="OUTROS_BENEFICIOS_2_DESCRICAO">'[1]INSERÇÃO-DE-DADOS'!$C$45</definedName>
    <definedName name="OUTROS_BENEFICIOS_3">'[1]INSERÇÃO-DE-DADOS'!$F$46</definedName>
    <definedName name="OUTROS_BENEFICIOS_3_DESCRICAO">'[1]INSERÇÃO-DE-DADOS'!$C$46</definedName>
    <definedName name="OUTROS_REMUNERACAO_1">'[1]INSERÇÃO-DE-DADOS'!$F$34</definedName>
    <definedName name="OUTROS_REMUNERACAO_1_DESCRICAO">'[1]INSERÇÃO-DE-DADOS'!$C$34</definedName>
    <definedName name="OUTROS_REMUNERACAO_2">'[1]INSERÇÃO-DE-DADOS'!$F$35</definedName>
    <definedName name="OUTROS_REMUNERACAO_2_DESCRICAO">'[1]INSERÇÃO-DE-DADOS'!$C$35:$E$35</definedName>
    <definedName name="OUTROS_REMUNERACAO_3">'[1]INSERÇÃO-DE-DADOS'!$F$36</definedName>
    <definedName name="OUTROS_REMUNERACAO_3_DESCRICAO">'[1]INSERÇÃO-DE-DADOS'!$C$36:$E$36</definedName>
    <definedName name="PERC_ADIC_FERIAS" localSheetId="4">'[1]ENCARGOS-SOCIAIS-E-TRABALHISTAS'!$E$6</definedName>
    <definedName name="PERC_ADIC_FERIAS">'ENCARGOS-SOCIAIS-E-TRABALHISTAS'!$E$6</definedName>
    <definedName name="PERC_ADIC_INS">'[1]INSERÇÃO-DE-DADOS'!$F$33</definedName>
    <definedName name="PERC_ADIC_NOT">'[1]INSERÇÃO-DE-DADOS'!$F$32</definedName>
    <definedName name="PERC_ADIC_PERIC">'[1]INSERÇÃO-DE-DADOS'!$F$31</definedName>
    <definedName name="PERC_AVISO_PREVIO_IND" localSheetId="4">'[1]ENCARGOS-SOCIAIS-E-TRABALHISTAS'!$E$20</definedName>
    <definedName name="PERC_AVISO_PREVIO_IND">'ENCARGOS-SOCIAIS-E-TRABALHISTAS'!$E$20</definedName>
    <definedName name="PERC_AVISO_PREVIO_TRAB">'[1]ENCARGOS-SOCIAIS-E-TRABALHISTAS'!$E$21</definedName>
    <definedName name="PERC_COFINS">'[1]INSERÇÃO-DE-DADOS'!$F$70</definedName>
    <definedName name="PERC_CUSTOS_INDIRETOS">'[1]INSERÇÃO-DE-DADOS'!$F$67</definedName>
    <definedName name="PERC_DEC_TERC" localSheetId="4">'[1]ENCARGOS-SOCIAIS-E-TRABALHISTAS'!$E$5</definedName>
    <definedName name="PERC_DEC_TERC">'ENCARGOS-SOCIAIS-E-TRABALHISTAS'!$E$5</definedName>
    <definedName name="PERC_DESC_TRANSP_REMUNERACAO">'DADOS-ESTATISTICOS'!$F$14</definedName>
    <definedName name="PERC_EMPREG_AFAST_TRAB" localSheetId="2">'[2]DADOS-ESTATISTICOS'!$F$31</definedName>
    <definedName name="PERC_EMPREG_AFAST_TRAB" localSheetId="0">'[2]DADOS-ESTATISTICOS'!$F$31</definedName>
    <definedName name="PERC_EMPREG_AFAST_TRAB">'DADOS-ESTATISTICOS'!$F$31</definedName>
    <definedName name="PERC_EMPREG_AVISO_PREVIO_IND" localSheetId="2">'[2]DADOS-ESTATISTICOS'!$F$19</definedName>
    <definedName name="PERC_EMPREG_AVISO_PREVIO_IND" localSheetId="0">'[2]DADOS-ESTATISTICOS'!$F$19</definedName>
    <definedName name="PERC_EMPREG_AVISO_PREVIO_IND">'DADOS-ESTATISTICOS'!$F$19</definedName>
    <definedName name="PERC_EMPREG_AVISO_PREVIO_TRAB" localSheetId="2">'[2]DADOS-ESTATISTICOS'!$F$21</definedName>
    <definedName name="PERC_EMPREG_AVISO_PREVIO_TRAB" localSheetId="0">'[2]DADOS-ESTATISTICOS'!$F$21</definedName>
    <definedName name="PERC_EMPREG_AVISO_PREVIO_TRAB">'DADOS-ESTATISTICOS'!$F$21</definedName>
    <definedName name="PERC_EMPREG_DEMIT_SEM_JUSTA_CAUSA_TOTAL_DESLIG" localSheetId="2">'[2]DADOS-ESTATISTICOS'!$F$18</definedName>
    <definedName name="PERC_EMPREG_DEMIT_SEM_JUSTA_CAUSA_TOTAL_DESLIG" localSheetId="0">'[2]DADOS-ESTATISTICOS'!$F$18</definedName>
    <definedName name="PERC_EMPREG_DEMIT_SEM_JUSTA_CAUSA_TOTAL_DESLIG">'DADOS-ESTATISTICOS'!$F$18</definedName>
    <definedName name="PERC_FGTS">'[1]ENCARGOS-SOCIAIS-E-TRABALHISTAS'!$E$16</definedName>
    <definedName name="PERC_GPS_FGTS">'[1]ENCARGOS-SOCIAIS-E-TRABALHISTAS'!$E$17</definedName>
    <definedName name="PERC_HORA_EXTRA">'[1]INSERÇÃO-DE-DADOS'!$F$55</definedName>
    <definedName name="PERC_INCRA" localSheetId="4">'[1]ENCARGOS-SOCIAIS-E-TRABALHISTAS'!$E$15</definedName>
    <definedName name="PERC_INCRA">'ENCARGOS-SOCIAIS-E-TRABALHISTAS'!$E$15</definedName>
    <definedName name="PERC_INSS" localSheetId="4">'[1]ENCARGOS-SOCIAIS-E-TRABALHISTAS'!$E$9</definedName>
    <definedName name="PERC_INSS">'ENCARGOS-SOCIAIS-E-TRABALHISTAS'!$E$9</definedName>
    <definedName name="PERC_ISS">'[1]INSERÇÃO-DE-DADOS'!$F$71</definedName>
    <definedName name="PERC_LUCRO">'[1]INSERÇÃO-DE-DADOS'!$F$68</definedName>
    <definedName name="PERC_MULTA_FGTS" localSheetId="2">'[2]DADOS-ESTATISTICOS'!$F$20</definedName>
    <definedName name="PERC_MULTA_FGTS" localSheetId="0">'[2]DADOS-ESTATISTICOS'!$F$20</definedName>
    <definedName name="PERC_MULTA_FGTS">'DADOS-ESTATISTICOS'!$F$20</definedName>
    <definedName name="PERC_MULTA_FGTS_AV_PREV_TRAB" localSheetId="4">'[1]ENCARGOS-SOCIAIS-E-TRABALHISTAS'!$E$22</definedName>
    <definedName name="PERC_MULTA_FGTS_AV_PREV_TRAB">'ENCARGOS-SOCIAIS-E-TRABALHISTAS'!$E$22</definedName>
    <definedName name="PERC_NASCIDOS_VIVOS_POPUL_FEM" localSheetId="2">'[2]DADOS-ESTATISTICOS'!$F$29</definedName>
    <definedName name="PERC_NASCIDOS_VIVOS_POPUL_FEM" localSheetId="0">'[2]DADOS-ESTATISTICOS'!$F$29</definedName>
    <definedName name="PERC_NASCIDOS_VIVOS_POPUL_FEM">'DADOS-ESTATISTICOS'!$F$29</definedName>
    <definedName name="PERC_PARTIC_FEM_VIGIL" localSheetId="2">'[2]DADOS-ESTATISTICOS'!$F$34</definedName>
    <definedName name="PERC_PARTIC_FEM_VIGIL" localSheetId="0">'[2]DADOS-ESTATISTICOS'!$F$34</definedName>
    <definedName name="PERC_PARTIC_FEM_VIGIL">'DADOS-ESTATISTICOS'!$F$34</definedName>
    <definedName name="PERC_PARTIC_MASC_VIGIL" localSheetId="2">'[2]DADOS-ESTATISTICOS'!$F$30</definedName>
    <definedName name="PERC_PARTIC_MASC_VIGIL" localSheetId="0">'[2]DADOS-ESTATISTICOS'!$F$30</definedName>
    <definedName name="PERC_PARTIC_MASC_VIGIL">'DADOS-ESTATISTICOS'!$F$30</definedName>
    <definedName name="PERC_PIS">'[1]INSERÇÃO-DE-DADOS'!$F$69</definedName>
    <definedName name="PERC_RAT" localSheetId="4">'[1]ENCARGOS-SOCIAIS-E-TRABALHISTAS'!$E$11</definedName>
    <definedName name="PERC_RAT">'ENCARGOS-SOCIAIS-E-TRABALHISTAS'!$E$11</definedName>
    <definedName name="PERC_SAL_EDUCACAO" localSheetId="4">'[1]ENCARGOS-SOCIAIS-E-TRABALHISTAS'!$E$10</definedName>
    <definedName name="PERC_SAL_EDUCACAO">'ENCARGOS-SOCIAIS-E-TRABALHISTAS'!$E$10</definedName>
    <definedName name="PERC_SEBRAE" localSheetId="4">'[1]ENCARGOS-SOCIAIS-E-TRABALHISTAS'!$E$14</definedName>
    <definedName name="PERC_SEBRAE">'ENCARGOS-SOCIAIS-E-TRABALHISTAS'!$E$14</definedName>
    <definedName name="PERC_SENAC" localSheetId="4">'[1]ENCARGOS-SOCIAIS-E-TRABALHISTAS'!$E$13</definedName>
    <definedName name="PERC_SENAC">'ENCARGOS-SOCIAIS-E-TRABALHISTAS'!$E$13</definedName>
    <definedName name="PERC_SESC" localSheetId="4">'[1]ENCARGOS-SOCIAIS-E-TRABALHISTAS'!$E$12</definedName>
    <definedName name="PERC_SESC">'ENCARGOS-SOCIAIS-E-TRABALHISTAS'!$E$12</definedName>
    <definedName name="PERC_SUBSTITUTO_ACID_TRAB" localSheetId="4">'[1]ENCARGOS-SOCIAIS-E-TRABALHISTAS'!$E$29</definedName>
    <definedName name="PERC_SUBSTITUTO_ACID_TRAB">'ENCARGOS-SOCIAIS-E-TRABALHISTAS'!$E$29</definedName>
    <definedName name="PERC_SUBSTITUTO_AFAST_MATERN" localSheetId="4">'[1]ENCARGOS-SOCIAIS-E-TRABALHISTAS'!$E$30</definedName>
    <definedName name="PERC_SUBSTITUTO_AFAST_MATERN">'ENCARGOS-SOCIAIS-E-TRABALHISTAS'!$E$30</definedName>
    <definedName name="PERC_SUBSTITUTO_AUSENCIAS_LEGAIS" localSheetId="4">'[1]ENCARGOS-SOCIAIS-E-TRABALHISTAS'!$E$27</definedName>
    <definedName name="PERC_SUBSTITUTO_AUSENCIAS_LEGAIS">'ENCARGOS-SOCIAIS-E-TRABALHISTAS'!$E$27</definedName>
    <definedName name="PERC_SUBSTITUTO_FERIAS" localSheetId="4">'[1]ENCARGOS-SOCIAIS-E-TRABALHISTAS'!$E$26</definedName>
    <definedName name="PERC_SUBSTITUTO_FERIAS">'ENCARGOS-SOCIAIS-E-TRABALHISTAS'!$E$26</definedName>
    <definedName name="PERC_SUBSTITUTO_LICENCA_PATERNIDADE" localSheetId="4">'[1]ENCARGOS-SOCIAIS-E-TRABALHISTAS'!$E$28</definedName>
    <definedName name="PERC_SUBSTITUTO_LICENCA_PATERNIDADE">'ENCARGOS-SOCIAIS-E-TRABALHISTAS'!$E$28</definedName>
    <definedName name="PERC_SUBSTITUTO_OUTRAS_AUSENCIAS">'[1]INSERÇÃO-DE-DADOS'!$F$51</definedName>
    <definedName name="Print_Area" localSheetId="0">'INSTRUÇOES PARA PREENCHIMENTO'!$A$1:$J$21</definedName>
    <definedName name="Print_Area" localSheetId="1">'MODELO PROPOSTA'!$A$2:$I$17</definedName>
    <definedName name="RAMO">'[1]INSERÇÃO-DE-DADOS'!$B$1</definedName>
    <definedName name="SAL_MINIMO">'[1]INSERÇÃO-DE-DADOS'!$F$25</definedName>
    <definedName name="SALARIO_BASE">'[1]INSERÇÃO-DE-DADOS'!$F$30</definedName>
    <definedName name="TEMPO_INTERVALO_REFEICAO">'[1]INSERÇÃO-DE-DADOS'!$F$56</definedName>
    <definedName name="TRANSPORTE_POR_DIA">'[1]INSERÇÃO-DE-DADOS'!$F$41</definedName>
    <definedName name="UG">'[1]INSERÇÃO-DE-DADOS'!$B$2</definedName>
  </definedNames>
  <calcPr calcId="191029"/>
</workbook>
</file>

<file path=xl/calcChain.xml><?xml version="1.0" encoding="utf-8"?>
<calcChain xmlns="http://schemas.openxmlformats.org/spreadsheetml/2006/main">
  <c r="H28" i="2" l="1"/>
  <c r="F28" i="2"/>
  <c r="D58" i="36"/>
  <c r="C58" i="36" l="1"/>
  <c r="C50" i="36"/>
  <c r="D35" i="36"/>
  <c r="C35" i="36"/>
  <c r="C26" i="36"/>
  <c r="F39" i="33" l="1"/>
  <c r="F38" i="33"/>
  <c r="F31" i="33"/>
  <c r="E31" i="32"/>
  <c r="C31" i="32"/>
  <c r="E30" i="32"/>
  <c r="E29" i="32"/>
  <c r="E28" i="32"/>
  <c r="E27" i="32"/>
  <c r="E26" i="32"/>
  <c r="E22" i="32"/>
  <c r="E21" i="32"/>
  <c r="E20" i="32"/>
  <c r="E17" i="32"/>
  <c r="E6" i="32"/>
  <c r="E5" i="32"/>
  <c r="F20" i="2"/>
  <c r="H20" i="2" s="1"/>
  <c r="F21" i="2"/>
  <c r="H21" i="2" s="1"/>
  <c r="F22" i="2"/>
  <c r="H22" i="2" s="1"/>
  <c r="F23" i="2"/>
  <c r="H23" i="2" s="1"/>
  <c r="F24" i="2"/>
  <c r="H24" i="2" s="1"/>
  <c r="F25" i="2"/>
  <c r="H25" i="2" s="1"/>
  <c r="F26" i="2"/>
  <c r="H26" i="2" s="1"/>
  <c r="F27" i="2"/>
  <c r="H27" i="2" s="1"/>
  <c r="F19" i="2"/>
  <c r="H19" i="2" s="1"/>
  <c r="H29" i="2" l="1"/>
  <c r="H32" i="2" s="1"/>
</calcChain>
</file>

<file path=xl/sharedStrings.xml><?xml version="1.0" encoding="utf-8"?>
<sst xmlns="http://schemas.openxmlformats.org/spreadsheetml/2006/main" count="248" uniqueCount="179">
  <si>
    <t>A PROPOSTA DA LICITANTE DEVE ATENDER TODAS AS CONDIÇÕES EXIGIDAS NO EDITAL, CONFORME MODELO DESTA PLANILHA.</t>
  </si>
  <si>
    <t>A PLANILHA DE CUSTOS E FORMAÇÃO DE PREÇOS (EM FORMATO EDITÁVEL) DEVE SER ENCAMINHADA COMO ANEXO DE PROPOSTA PELO SISTEMA COMPRASNET E, SE FOR O CASO, AJUSTADA PELO LICITANTE APÓS SOLICITAÇÃO DO PREGOEIRO PARA ADEQUAÇÃO AO LANCE FINAL / VALOR NEGOCIADO OU SANEAMENTO.</t>
  </si>
  <si>
    <t xml:space="preserve">O LICITANTE DEVE INFORMAR QUAL ACORDO, CONVENÇÃO COLETIVA OU SENTENÇA NORMATIVA QUE BASEIA SUA PROPOSTA DE PREÇOS, INDICANDO OS SINDICATOS. </t>
  </si>
  <si>
    <t>O CABEÇALHO ENCONTRA-SE DESBLOQUEADO PARA POSSIBILITAR IDENTIFICAÇÃO/PERSONALIZAÇÃO PELO LICITANTE.</t>
  </si>
  <si>
    <t>MODELO DE PROPOSTA</t>
  </si>
  <si>
    <t>Dados referentes à licitação</t>
  </si>
  <si>
    <t>Nº do Processo</t>
  </si>
  <si>
    <t>Modalidade de Licitação</t>
  </si>
  <si>
    <t>Para execução dos serviços objeto da licitação referida, a empresa propõe os seguintes valores:</t>
  </si>
  <si>
    <t>Nos valores acima estão incluídas todas as despesas ordinárias diretas e indiretas decorrentes da execução do objeto, inclusive tributos e/ou impostos, encargos sociais, trabalhistas, previdenciários, fiscais e comerciais incidentes, taxa de administração, frete, seguro e outros necessários ao cumprimento integral do objeto da contratação.</t>
  </si>
  <si>
    <t>Os preços acima foram calculados com base na Convenção Coletiva 20xx/20xx, registrada no MTE sob nº xxxxxx, firmada pelo Sindicato xxxxxx, que representa a categoria profissional desta empresa.</t>
  </si>
  <si>
    <t>Validade da proposta: 60 (sessenta) dias, a contar da abertura da sessão pública.</t>
  </si>
  <si>
    <t>Informações bancárias para pagamento em caso de contratação: Banco XXXX, Agência XXXXX, Conta XXXXX</t>
  </si>
  <si>
    <t>Por fim, a empresa declara que aceita todas as condições estipuladas no edital e anexos da licitação referida e que, se vencedor do certame, executará o objeto da licitação em total conformidade àquelas, independente de possíveis omissões na proposta.</t>
  </si>
  <si>
    <t>__________(Local/Data)__________</t>
  </si>
  <si>
    <t>_____(Assinatura/Nome Legível/)______</t>
  </si>
  <si>
    <t>Representante legal / Responsável técnico</t>
  </si>
  <si>
    <t>RG nº ____________ CPF nº _____________</t>
  </si>
  <si>
    <t xml:space="preserve">   </t>
  </si>
  <si>
    <t xml:space="preserve"> </t>
  </si>
  <si>
    <t>PIS</t>
  </si>
  <si>
    <t>OBJETO: 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CONTRATANTE.</t>
  </si>
  <si>
    <r>
      <t xml:space="preserve">PARA O LICITANTE COMPOR A SUA PLANILHA, BASTA PREENCHER AS </t>
    </r>
    <r>
      <rPr>
        <b/>
        <sz val="10"/>
        <color rgb="FFFF0000"/>
        <rFont val="Arial"/>
        <family val="2"/>
      </rPr>
      <t>CÉLULAS AMARELAS</t>
    </r>
    <r>
      <rPr>
        <b/>
        <sz val="10"/>
        <rFont val="Arial"/>
        <family val="2"/>
      </rPr>
      <t>. DESSA FORMA, AS ABAS DA PLANILHA SÃO ATUALIZADAS AUTOMATICAMENTE.</t>
    </r>
  </si>
  <si>
    <t>1.23.000.002685/2022-92</t>
  </si>
  <si>
    <t>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CONTRATANTE, conforme condições, quantidades e exigências estabelecidas no Edital e seus anexos, abrangendo os seguintes subitens:</t>
  </si>
  <si>
    <t>QUANT. HORAS/ANO</t>
  </si>
  <si>
    <t>VALOR HORA (R$)</t>
  </si>
  <si>
    <t>VALOR TOTAL ANUAL (R$)</t>
  </si>
  <si>
    <t>A: VALOR UNITÁRIO ANUAL</t>
  </si>
  <si>
    <t>Auxiliar de manutenção predial (CBO 5143-10)</t>
  </si>
  <si>
    <t>QTD. HORAS/MÊS</t>
  </si>
  <si>
    <t>Pedreiro (CBO 7152-10)</t>
  </si>
  <si>
    <t>Pintor (CBO 7166-10)</t>
  </si>
  <si>
    <t>Gesseiro (CBO 7164-05)</t>
  </si>
  <si>
    <t>Marceneiro (CBO 7711-05)</t>
  </si>
  <si>
    <t>Serralheiro (CBO 7244-40)</t>
  </si>
  <si>
    <t>Vidraceiro (CBO 7163-05)</t>
  </si>
  <si>
    <t>Bombeiro hidráulico (CBO 7241-10)</t>
  </si>
  <si>
    <t>Eletricista de manutenção (CBO 9511-05)</t>
  </si>
  <si>
    <t>PROFISSIONAIS POR DEMAMDA</t>
  </si>
  <si>
    <t>O valor total anual da proposta é de R$ xxxxxxxxx (xxxxxxxxxxxx por extenso)</t>
  </si>
  <si>
    <t>MINISTÉRIO PÚBLICO FEDERAL</t>
  </si>
  <si>
    <t>BONIFICAÇÃO E DESPESAS INDIRETAS - BDI</t>
  </si>
  <si>
    <t>Desonerado</t>
  </si>
  <si>
    <t>DISCRIMINAÇÃO</t>
  </si>
  <si>
    <t>TAXA (%)</t>
  </si>
  <si>
    <t>ADMINISTRAÇÃO CENTRAL (AC)</t>
  </si>
  <si>
    <t>SEGUROS E GARANTIAS (S+G)</t>
  </si>
  <si>
    <t>RISCOS (R)</t>
  </si>
  <si>
    <t>DESPESAS FINANCEIRAS (DF)</t>
  </si>
  <si>
    <t>LUCRO (L)</t>
  </si>
  <si>
    <t>TRIBUTOS (T)*</t>
  </si>
  <si>
    <t>*Detalhamento dos TRIBUTOS (T):</t>
  </si>
  <si>
    <t>COFINS</t>
  </si>
  <si>
    <t>Total TRIBUTOS</t>
  </si>
  <si>
    <t>BDI calculado pela expressão:</t>
  </si>
  <si>
    <t>BDI=(((1+(AC+S+G+R))x(1+DF)x(1+L))/(1-T))-1</t>
  </si>
  <si>
    <t>PROCURADORIA DA REPÚBLICA NO PARÁ</t>
  </si>
  <si>
    <t>MODELO DE PLANILHA DE COMPOSIÇÃO DAS BONIFICAÇÕES E DESPESAS INDIRETAS (BDI)</t>
  </si>
  <si>
    <t xml:space="preserve">Sr. LICITANTE: Campos marcados em "amarelo" podem ser editados. </t>
  </si>
  <si>
    <t>L</t>
  </si>
  <si>
    <r>
      <t xml:space="preserve">A. Planilha de composição do </t>
    </r>
    <r>
      <rPr>
        <b/>
        <u/>
        <sz val="11"/>
        <color rgb="FF000000"/>
        <rFont val="Arial"/>
        <family val="2"/>
      </rPr>
      <t>BDI SERVIÇOS</t>
    </r>
  </si>
  <si>
    <r>
      <t xml:space="preserve">NÃO </t>
    </r>
    <r>
      <rPr>
        <sz val="10"/>
        <color rgb="FF000000"/>
        <rFont val="Arial"/>
        <family val="2"/>
      </rPr>
      <t>desonerado</t>
    </r>
  </si>
  <si>
    <r>
      <t xml:space="preserve">BDI ADOTADO PELO LICITANTE
</t>
    </r>
    <r>
      <rPr>
        <sz val="10"/>
        <color rgb="FFFF0000"/>
        <rFont val="Arial"/>
        <family val="2"/>
      </rPr>
      <t>(calculado automaticamente conforme valores digitados nos campos em "amarelo"
 adotando-se a expressão de cálculo especificada abaixo)</t>
    </r>
  </si>
  <si>
    <r>
      <t>CPRB</t>
    </r>
    <r>
      <rPr>
        <sz val="9"/>
        <color rgb="FF000000"/>
        <rFont val="Arial"/>
        <family val="2"/>
      </rPr>
      <t xml:space="preserve"> (informar "0" se </t>
    </r>
    <r>
      <rPr>
        <b/>
        <sz val="9"/>
        <color rgb="FF000000"/>
        <rFont val="Arial"/>
        <family val="2"/>
      </rPr>
      <t xml:space="preserve">NÃO </t>
    </r>
    <r>
      <rPr>
        <sz val="9"/>
        <color rgb="FF000000"/>
        <rFont val="Arial"/>
        <family val="2"/>
      </rPr>
      <t>desonerado)</t>
    </r>
  </si>
  <si>
    <r>
      <t>ISS</t>
    </r>
    <r>
      <rPr>
        <sz val="9"/>
        <color rgb="FF000000"/>
        <rFont val="Arial"/>
        <family val="2"/>
      </rPr>
      <t xml:space="preserve"> (Conform</t>
    </r>
    <r>
      <rPr>
        <sz val="10"/>
        <color rgb="FF000000"/>
        <rFont val="Arial"/>
        <family val="2"/>
      </rPr>
      <t>e legislação tributária municipal, a alíquota máxima do ISS é 5%)</t>
    </r>
  </si>
  <si>
    <t>Cálculo do BDI</t>
  </si>
  <si>
    <t>ANEXO II – MODELO DE PROPOSTA E PLANILHA DE CUSTOS E FORMAÇÃO DO VALOR ESTIMADO</t>
  </si>
  <si>
    <t xml:space="preserve">OS PERCENTUAIS PROPOSTOS PARA O DESCONTO (CASO CONCEDIDO), APLICAR-SE-ÃO A TODOS ITENS DE RESSARCIMENTO DE SERVIÇOS/MATERIAIS INCLUÍDOS NA PROPOSTA E, TAMBÉM, A ITENS DE RESSARCIMENTO QUE VENHAM A SER INCLUÍDOS POSTERIORMENTE. </t>
  </si>
  <si>
    <t>NA PROPOSTA, SERÁ FACULTADO O PREENCHIMENTO DO "PERCENTUAL DE DESCONTO SOBRE A ESTIMATIVA ANUAL" . CASO DEIXE EM BRANCO, SERÁ CONSIDERADO ZERO.</t>
  </si>
  <si>
    <t>NAS PLANILHAS DE FORMAÇÃO DE PREÇOS PARA A MÃO DE OBRA RESIDENTE A EMPRESA APRESENTARÁ DE FORMA DETALHADA OS ITENS QUE COMPÕEM O "VALOR MENSAL" PARA CADA POSTO</t>
  </si>
  <si>
    <t>A</t>
  </si>
  <si>
    <t>B</t>
  </si>
  <si>
    <t>C</t>
  </si>
  <si>
    <t>D</t>
  </si>
  <si>
    <t>E</t>
  </si>
  <si>
    <t>MÓDULO 1: COMPOSIÇÃO DA REMUNERAÇÃO</t>
  </si>
  <si>
    <t>Composição da Remuneração</t>
  </si>
  <si>
    <t>F</t>
  </si>
  <si>
    <t>G</t>
  </si>
  <si>
    <t>H</t>
  </si>
  <si>
    <t>TOTAL</t>
  </si>
  <si>
    <t>MÓDULO 2: ENCARGOS E BENEFÍCIOS ANUAIS, MENSAIS E DIÁRIOS</t>
  </si>
  <si>
    <t>Submódulo 2.1 - 13º (décimo terceiro) Salário e Adicional de Férias</t>
  </si>
  <si>
    <t>2.1</t>
  </si>
  <si>
    <t>13º Salário e Adicional de Férias</t>
  </si>
  <si>
    <t>%</t>
  </si>
  <si>
    <t>13º Salário</t>
  </si>
  <si>
    <t>Adicional de Férias</t>
  </si>
  <si>
    <t>Submódulo 2.2 - Encargos Previdencários (GPS), Fundo de Garantia por Tempo de Serviço (FGTS) e Outras Contribuições</t>
  </si>
  <si>
    <t>2.2</t>
  </si>
  <si>
    <t>Encargos Previdenciários (GPS), Fundo de Garantia por Tempo de Serviço (FGTS) e outras contribuições</t>
  </si>
  <si>
    <t>INSS</t>
  </si>
  <si>
    <t>Salário Educação</t>
  </si>
  <si>
    <t>Riscos Ambientas do Trabalho</t>
  </si>
  <si>
    <t>SESC</t>
  </si>
  <si>
    <t>SENAC</t>
  </si>
  <si>
    <t>SEBRAE</t>
  </si>
  <si>
    <t>INCRA</t>
  </si>
  <si>
    <t>FGTS</t>
  </si>
  <si>
    <t>Submódulo 2.3 - Benefícios Mensais e Diários</t>
  </si>
  <si>
    <t>2.3</t>
  </si>
  <si>
    <t>Benefícios Mensais e Diários</t>
  </si>
  <si>
    <t>MÓDULO 3: PROVISÃO PARA RESCISÃO</t>
  </si>
  <si>
    <t>Provisão para Rescisão</t>
  </si>
  <si>
    <t>Aviso Prévio Indenizado</t>
  </si>
  <si>
    <t>Aviso Prévio Trabalhado</t>
  </si>
  <si>
    <t>Multa do FGTS sobre o Aviso Prévio Trabalhado</t>
  </si>
  <si>
    <t>MÓDULO 4: CUSTO DE REPOSIÇÃO DO PROFISSIONAL AUSENTE</t>
  </si>
  <si>
    <t>Submódulo 4.1 - Substituto nas Ausências Legais</t>
  </si>
  <si>
    <t>4.1</t>
  </si>
  <si>
    <t>Substituto nas Ausências Legais</t>
  </si>
  <si>
    <t xml:space="preserve">Substituto na Cobertura de Férias 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</si>
  <si>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</si>
  <si>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</si>
  <si>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</si>
  <si>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</si>
  <si>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4.2</t>
  </si>
  <si>
    <t>ENCARGOS SOCIAIS E TRABALHISTAS</t>
  </si>
  <si>
    <t>Memória de Cálculo</t>
  </si>
  <si>
    <t>(1/12) x 100</t>
  </si>
  <si>
    <t>[(1/3)/12] x 100</t>
  </si>
  <si>
    <t>[(62,93%) x 5,55% x (1/12)] x 100</t>
  </si>
  <si>
    <t>[(62,93%) x 94,45% x (7/30)/12] x 100</t>
  </si>
  <si>
    <t>1,16% x 40%  x 8,00% x 100</t>
  </si>
  <si>
    <t xml:space="preserve">(1/12) x 100 </t>
  </si>
  <si>
    <t>[(8/30)/12] x 100</t>
  </si>
  <si>
    <t>{[(20/30)/12] x 1,416% x 45,22%} x 100</t>
  </si>
  <si>
    <t>[(15/30)/12] x 0,44%} x 100</t>
  </si>
  <si>
    <t>{[(180/30)/12] x 1,416% x 54,78% x 36,80%} x 100</t>
  </si>
  <si>
    <t>OBSERVAÇÃO</t>
  </si>
  <si>
    <t>Para mais informações, consulte o Referencial Técnico de Custos, constante da aba PUBLICAÇÕES, na página da Auditoria Interna do MPU na internet (www.auditoria.mpu.mp.br).</t>
  </si>
  <si>
    <t>DADOS ESTATÍSTICOS</t>
  </si>
  <si>
    <t>Dias / Horas / Minutos</t>
  </si>
  <si>
    <t>Divisor de Horas (em horas)</t>
  </si>
  <si>
    <t>Dias na Semana</t>
  </si>
  <si>
    <t>Dias no Ano</t>
  </si>
  <si>
    <t>I</t>
  </si>
  <si>
    <t>Média Anual de Dias Trabalhados no Mês</t>
  </si>
  <si>
    <t>J</t>
  </si>
  <si>
    <t xml:space="preserve">Meses no Ano </t>
  </si>
  <si>
    <t>K</t>
  </si>
  <si>
    <t>Hora Normal (em minutos)</t>
  </si>
  <si>
    <t>Hora Noturna (em minutos)</t>
  </si>
  <si>
    <t>Frequência</t>
  </si>
  <si>
    <t>Desconto Remuneração Transporte</t>
  </si>
  <si>
    <t>Mensal</t>
  </si>
  <si>
    <t>Dias / %</t>
  </si>
  <si>
    <t>Pessoas demitidas sem justa causa / Total de desligamentos (em %)</t>
  </si>
  <si>
    <t>Empregados que recebem aviso prévio indenizado (em %)</t>
  </si>
  <si>
    <t>Multa do FGTS (em %)</t>
  </si>
  <si>
    <t>Empregados que recebem aviso prévio trabalhado (em %)</t>
  </si>
  <si>
    <t>Dias no mês</t>
  </si>
  <si>
    <t>Dias de Ausências Legais</t>
  </si>
  <si>
    <t>Dias de Licença-Paternidade</t>
  </si>
  <si>
    <t>Nascidos Vivos / População Feminina (em %)</t>
  </si>
  <si>
    <t>Participação Masculina(em %)</t>
  </si>
  <si>
    <t>Empregados afastados por acidente de trabalho (em %)</t>
  </si>
  <si>
    <t>Dias pagos pela empresa em acidentes de trabalho</t>
  </si>
  <si>
    <t>Dias de Licença-Maternidade</t>
  </si>
  <si>
    <t>Participação Feminina (em %)</t>
  </si>
  <si>
    <t>Submódulo 4.2 - Intrajornada</t>
  </si>
  <si>
    <t>Intrajornada</t>
  </si>
  <si>
    <t>Minutos / %</t>
  </si>
  <si>
    <t>Hora Extra (em %)</t>
  </si>
  <si>
    <t>Tempo de Intervalo para Refeição (em minutos)</t>
  </si>
  <si>
    <t>PARA FORMAÇÃO DO VALOR ESTIMADO DA CONTRATAÇÃO, A ADMINISTRAÇÃO TOMOU POR BASE A CONVENÇÃO COLETIVA DE TRABALHO 2022/2023 CELEBRADA ENTRE SINDICATO DA INDUSTRIA DA CONSTRUCAO DO ESTADO DO PARA, CNPJ Nº 04.979.068/0001-15 E SIND TRAB IND CONST PES OF EL TRAB IND I EL GAS HID SAN, CNPJ Nº 00.286.747/0001-58, REGISTRADA NO MTE SOB O Nº PA000826/2022</t>
  </si>
  <si>
    <t>A METODOLOGIA DE  CÁLCULO DA PLANILHA DO VALOR ESTIMADO DA CONTRATAÇÃO SEGUIU ORIENTAÇÕES DA IN SEGES/MP N° 5/2017 E DO REFERENCIAL TÉCNICO DA AUDIN/MPU DISPONÍVEL EM: https://auditoria.mpu.mp.br/documentos-audin-mpu/manuais-e-cartilhas/referencial-tecnico-custos/referencial-tecnico</t>
  </si>
  <si>
    <r>
      <t xml:space="preserve">B. Planilha de composição do </t>
    </r>
    <r>
      <rPr>
        <b/>
        <u/>
        <sz val="11"/>
        <color rgb="FF000000"/>
        <rFont val="Arial"/>
        <family val="2"/>
      </rPr>
      <t>BDI MATERIAIS</t>
    </r>
  </si>
  <si>
    <t xml:space="preserve">NA PROPOSTA, SERÁ FACULTADA A ALTERAÇÃO DO BDI MATERIAIS E BDI SERVIÇOS NA PLANILHA "CÁCULO DO BDI". </t>
  </si>
  <si>
    <t>OS PERCENTUAIS PROPOSTOS PARA O  BDI SERVIÇOS SERÁ APLICADO A TODOS ITENS DE RESSARCIMENTO DE SERVIÇOS INCLUÍDOS NA PROPOSTA E, TAMBÉM, A ITENS DE RESSARCIMENTO QUE VENHAM A SER INCLUÍDOS POSTERIORMENTE.</t>
  </si>
  <si>
    <t>OS PERCENTUAIS PROPOSTOS PARA O  BDI MATERIAIS SERÁ APLICADO A TODOS OS MATERIAIS DE REPOSIÇÃO E ADAPTAÇÃO INCLUÍDOS NA PROPOSTA E, TAMBÉM, A MATERIAIS DE RESSARCIMENTO QUE VENHAM A SER INCLUÍDOS POSTERIORMENTE.</t>
  </si>
  <si>
    <t>PREGÃO ELETRÔNICO Nº 2/2023 – UASG 200075</t>
  </si>
  <si>
    <t>Pregão Eletrônico nº 2/2023</t>
  </si>
  <si>
    <t>PREGÃO ELETRÔNICO Nº 02/2023 – UASG 200075</t>
  </si>
  <si>
    <t>Oficial de manutenção predial – Sistemas hidrossanitário e civil (CBO 5143-25)</t>
  </si>
  <si>
    <t>VALOR TOTAL ESTIMADO DA CONTRATAÇÃO (A)</t>
  </si>
  <si>
    <t>A empresa _______________, CNPJ nº ________, com endereço na _______________, telefone(s) _____________, e-mail(s) _______________, por seu representante legal infrafirmado, Sr(a) ____________________, portador de RG nº ____________ e CPF nº ______________, exercente do cargo de ______________, telefone(s) _____________, e-mail(s) _________, apresenta sua PROPOSTA DE PREÇOS para participação no Pregão Eletrônico nº 2/2023, promovido pela Procuradoria da República no Pará, como segue:</t>
  </si>
  <si>
    <t>ITEM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</si>
</sst>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;\-#,##0.00\ "/>
    <numFmt numFmtId="165" formatCode="[$R$-416]\ #,##0.00;[Red]\-[$R$-416]\ #,##0.00"/>
    <numFmt numFmtId="166" formatCode="#,##0\ ;\(#,##0\)"/>
    <numFmt numFmtId="167" formatCode="#,##0.00\ ;\(#,##0.00\)"/>
    <numFmt numFmtId="168" formatCode="#,##0.0"/>
  </numFmts>
  <fonts count="40">
    <font>
      <sz val="10"/>
      <name val="Arial"/>
      <family val="2"/>
    </font>
    <font>
      <b/>
      <sz val="10"/>
      <color rgb="FF000000"/>
      <name val="Arial"/>
      <family val="2"/>
    </font>
    <font>
      <b/>
      <i/>
      <u/>
      <sz val="10"/>
      <color rgb="FF00000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name val="Arial"/>
      <family val="2"/>
      <charset val="1"/>
    </font>
    <font>
      <b/>
      <sz val="12"/>
      <name val="Arial"/>
      <family val="2"/>
    </font>
    <font>
      <sz val="12"/>
      <name val="Arial"/>
      <family val="2"/>
    </font>
    <font>
      <sz val="10"/>
      <color rgb="FF000000"/>
      <name val="Verdana"/>
      <family val="2"/>
      <charset val="1"/>
    </font>
    <font>
      <sz val="10"/>
      <color rgb="FF000000"/>
      <name val="Arial1"/>
      <charset val="1"/>
    </font>
    <font>
      <b/>
      <sz val="10"/>
      <color rgb="FFFF0000"/>
      <name val="Arial"/>
      <family val="2"/>
    </font>
    <font>
      <sz val="11"/>
      <color rgb="FF000000"/>
      <name val="Arial"/>
      <family val="2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sz val="10"/>
      <color theme="1"/>
      <name val="Liberation Sans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u/>
      <sz val="11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1"/>
      <name val="Segoe UI Light"/>
      <family val="2"/>
    </font>
    <font>
      <b/>
      <sz val="16"/>
      <color rgb="FF632523"/>
      <name val="Segoe UI Light"/>
      <family val="2"/>
    </font>
    <font>
      <sz val="8"/>
      <name val="Segoe UI Light"/>
      <family val="2"/>
    </font>
    <font>
      <b/>
      <sz val="11"/>
      <color rgb="FFFFFFFF"/>
      <name val="Segoe UI Light"/>
      <family val="2"/>
    </font>
    <font>
      <sz val="11"/>
      <color rgb="FF953735"/>
      <name val="Segoe UI Light"/>
      <family val="2"/>
    </font>
    <font>
      <b/>
      <sz val="11"/>
      <color rgb="FF632523"/>
      <name val="Segoe UI Light"/>
      <family val="2"/>
    </font>
    <font>
      <b/>
      <sz val="11"/>
      <name val="Segoe UI Light"/>
      <family val="2"/>
    </font>
    <font>
      <sz val="11"/>
      <color rgb="FFFF0000"/>
      <name val="Segoe UI Light"/>
      <family val="2"/>
    </font>
    <font>
      <b/>
      <sz val="14"/>
      <color rgb="FF953735"/>
      <name val="Segoe UI Light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0.59999389629810485"/>
        <bgColor rgb="FFFF9900"/>
      </patternFill>
    </fill>
    <fill>
      <patternFill patternType="solid">
        <fgColor theme="0"/>
        <bgColor rgb="FFFF80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rgb="FFFF8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FFFCC"/>
      </patternFill>
    </fill>
    <fill>
      <patternFill patternType="solid">
        <fgColor rgb="FFFCD5B5"/>
        <bgColor rgb="FFFDEADA"/>
      </patternFill>
    </fill>
    <fill>
      <patternFill patternType="solid">
        <fgColor rgb="FFFFFFFF"/>
        <bgColor rgb="FFF2F2F2"/>
      </patternFill>
    </fill>
    <fill>
      <patternFill patternType="solid">
        <fgColor rgb="FFFDEADA"/>
        <bgColor rgb="FFF2F2F2"/>
      </patternFill>
    </fill>
    <fill>
      <patternFill patternType="solid">
        <fgColor rgb="FFD55816"/>
        <bgColor rgb="FF9933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/>
      <top style="thin">
        <color rgb="FFF2F2F2"/>
      </top>
      <bottom/>
      <diagonal/>
    </border>
    <border>
      <left/>
      <right style="thin">
        <color rgb="FFF2F2F2"/>
      </right>
      <top style="thin">
        <color rgb="FFF2F2F2"/>
      </top>
      <bottom style="thin">
        <color rgb="FFF2F2F2"/>
      </bottom>
      <diagonal/>
    </border>
  </borders>
  <cellStyleXfs count="4">
    <xf numFmtId="0" fontId="0" fillId="0" borderId="0"/>
    <xf numFmtId="0" fontId="2" fillId="0" borderId="0" applyBorder="0" applyProtection="0"/>
    <xf numFmtId="0" fontId="16" fillId="0" borderId="0"/>
    <xf numFmtId="0" fontId="21" fillId="0" borderId="0"/>
  </cellStyleXfs>
  <cellXfs count="144">
    <xf numFmtId="0" fontId="0" fillId="0" borderId="0" xfId="0"/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wrapText="1" indent="1"/>
    </xf>
    <xf numFmtId="164" fontId="0" fillId="0" borderId="0" xfId="0" applyNumberFormat="1" applyAlignment="1">
      <alignment horizontal="left" vertical="center" wrapText="1" indent="1"/>
    </xf>
    <xf numFmtId="165" fontId="0" fillId="0" borderId="0" xfId="0" applyNumberFormat="1" applyAlignment="1">
      <alignment horizontal="left" vertical="center" wrapText="1" indent="1"/>
    </xf>
    <xf numFmtId="0" fontId="4" fillId="0" borderId="0" xfId="0" applyFont="1" applyAlignment="1">
      <alignment horizontal="left" inden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165" fontId="11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justify" vertical="center" wrapText="1" readingOrder="1"/>
    </xf>
    <xf numFmtId="0" fontId="13" fillId="0" borderId="0" xfId="0" applyFont="1" applyAlignment="1">
      <alignment horizontal="justify" vertical="center" wrapText="1" readingOrder="1"/>
    </xf>
    <xf numFmtId="0" fontId="14" fillId="0" borderId="0" xfId="0" applyFont="1" applyAlignment="1">
      <alignment horizontal="justify" vertical="center" wrapText="1" readingOrder="1"/>
    </xf>
    <xf numFmtId="0" fontId="10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/>
    <xf numFmtId="0" fontId="0" fillId="4" borderId="1" xfId="0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165" fontId="4" fillId="3" borderId="0" xfId="0" applyNumberFormat="1" applyFont="1" applyFill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6" fillId="0" borderId="0" xfId="2"/>
    <xf numFmtId="0" fontId="18" fillId="8" borderId="0" xfId="2" applyFont="1" applyFill="1" applyAlignment="1">
      <alignment horizontal="center"/>
    </xf>
    <xf numFmtId="0" fontId="17" fillId="8" borderId="0" xfId="2" applyFont="1" applyFill="1" applyAlignment="1">
      <alignment horizontal="center"/>
    </xf>
    <xf numFmtId="0" fontId="17" fillId="0" borderId="0" xfId="2" applyFont="1"/>
    <xf numFmtId="0" fontId="20" fillId="8" borderId="0" xfId="2" applyFont="1" applyFill="1"/>
    <xf numFmtId="0" fontId="17" fillId="8" borderId="0" xfId="2" applyFont="1" applyFill="1"/>
    <xf numFmtId="0" fontId="20" fillId="0" borderId="0" xfId="2" applyFont="1"/>
    <xf numFmtId="0" fontId="19" fillId="0" borderId="0" xfId="2" applyFont="1"/>
    <xf numFmtId="0" fontId="26" fillId="0" borderId="1" xfId="2" applyFont="1" applyBorder="1" applyAlignment="1">
      <alignment horizontal="center"/>
    </xf>
    <xf numFmtId="0" fontId="26" fillId="0" borderId="1" xfId="2" applyFont="1" applyBorder="1"/>
    <xf numFmtId="10" fontId="26" fillId="9" borderId="1" xfId="2" applyNumberFormat="1" applyFont="1" applyFill="1" applyBorder="1" applyAlignment="1">
      <alignment horizontal="center"/>
    </xf>
    <xf numFmtId="10" fontId="1" fillId="0" borderId="1" xfId="2" applyNumberFormat="1" applyFont="1" applyBorder="1" applyAlignment="1">
      <alignment horizontal="center"/>
    </xf>
    <xf numFmtId="0" fontId="23" fillId="8" borderId="0" xfId="2" applyFont="1" applyFill="1" applyAlignment="1">
      <alignment horizontal="center"/>
    </xf>
    <xf numFmtId="0" fontId="24" fillId="0" borderId="0" xfId="2" applyFont="1" applyAlignment="1">
      <alignment horizontal="center"/>
    </xf>
    <xf numFmtId="0" fontId="27" fillId="8" borderId="0" xfId="2" applyFont="1" applyFill="1" applyAlignment="1">
      <alignment horizontal="center" wrapText="1"/>
    </xf>
    <xf numFmtId="0" fontId="24" fillId="0" borderId="0" xfId="2" applyFont="1" applyAlignment="1">
      <alignment horizontal="left"/>
    </xf>
    <xf numFmtId="0" fontId="31" fillId="12" borderId="0" xfId="0" applyFont="1" applyFill="1"/>
    <xf numFmtId="0" fontId="33" fillId="12" borderId="0" xfId="0" applyFont="1" applyFill="1"/>
    <xf numFmtId="0" fontId="34" fillId="14" borderId="7" xfId="0" applyFont="1" applyFill="1" applyBorder="1" applyAlignment="1">
      <alignment horizontal="center" vertical="center"/>
    </xf>
    <xf numFmtId="0" fontId="31" fillId="13" borderId="7" xfId="0" applyFont="1" applyFill="1" applyBorder="1" applyAlignment="1">
      <alignment horizontal="center"/>
    </xf>
    <xf numFmtId="0" fontId="36" fillId="12" borderId="0" xfId="0" applyFont="1" applyFill="1" applyAlignment="1">
      <alignment horizontal="left"/>
    </xf>
    <xf numFmtId="167" fontId="31" fillId="12" borderId="0" xfId="0" applyNumberFormat="1" applyFont="1" applyFill="1" applyAlignment="1">
      <alignment horizontal="right"/>
    </xf>
    <xf numFmtId="0" fontId="34" fillId="14" borderId="7" xfId="0" applyFont="1" applyFill="1" applyBorder="1" applyAlignment="1">
      <alignment horizontal="center" vertical="center" wrapText="1"/>
    </xf>
    <xf numFmtId="0" fontId="31" fillId="13" borderId="7" xfId="0" applyFont="1" applyFill="1" applyBorder="1" applyAlignment="1">
      <alignment horizontal="left" vertical="center" wrapText="1"/>
    </xf>
    <xf numFmtId="167" fontId="31" fillId="12" borderId="0" xfId="0" applyNumberFormat="1" applyFont="1" applyFill="1" applyAlignment="1">
      <alignment horizontal="center"/>
    </xf>
    <xf numFmtId="0" fontId="37" fillId="12" borderId="0" xfId="0" applyFont="1" applyFill="1" applyAlignment="1">
      <alignment horizontal="left" vertical="center" wrapText="1"/>
    </xf>
    <xf numFmtId="0" fontId="37" fillId="12" borderId="0" xfId="0" applyFont="1" applyFill="1" applyAlignment="1">
      <alignment horizontal="center" vertical="center" wrapText="1"/>
    </xf>
    <xf numFmtId="167" fontId="37" fillId="12" borderId="0" xfId="0" applyNumberFormat="1" applyFont="1" applyFill="1" applyAlignment="1">
      <alignment horizontal="center" vertical="center" wrapText="1"/>
    </xf>
    <xf numFmtId="2" fontId="31" fillId="11" borderId="7" xfId="0" applyNumberFormat="1" applyFont="1" applyFill="1" applyBorder="1" applyAlignment="1">
      <alignment horizontal="center" vertical="center" wrapText="1"/>
    </xf>
    <xf numFmtId="167" fontId="31" fillId="11" borderId="7" xfId="0" applyNumberFormat="1" applyFont="1" applyFill="1" applyBorder="1" applyAlignment="1">
      <alignment horizontal="right" vertical="center" wrapText="1"/>
    </xf>
    <xf numFmtId="2" fontId="31" fillId="13" borderId="7" xfId="0" applyNumberFormat="1" applyFont="1" applyFill="1" applyBorder="1" applyAlignment="1">
      <alignment horizontal="center" vertical="center"/>
    </xf>
    <xf numFmtId="167" fontId="31" fillId="13" borderId="7" xfId="0" applyNumberFormat="1" applyFont="1" applyFill="1" applyBorder="1" applyAlignment="1">
      <alignment horizontal="right" vertical="center" wrapText="1"/>
    </xf>
    <xf numFmtId="0" fontId="38" fillId="12" borderId="0" xfId="0" applyFont="1" applyFill="1"/>
    <xf numFmtId="2" fontId="31" fillId="13" borderId="7" xfId="0" applyNumberFormat="1" applyFont="1" applyFill="1" applyBorder="1" applyAlignment="1">
      <alignment horizontal="center" vertical="center" wrapText="1"/>
    </xf>
    <xf numFmtId="0" fontId="32" fillId="12" borderId="0" xfId="0" applyFont="1" applyFill="1"/>
    <xf numFmtId="2" fontId="34" fillId="14" borderId="7" xfId="0" applyNumberFormat="1" applyFont="1" applyFill="1" applyBorder="1" applyAlignment="1">
      <alignment horizontal="center" vertical="center"/>
    </xf>
    <xf numFmtId="0" fontId="39" fillId="12" borderId="0" xfId="0" applyFont="1" applyFill="1" applyAlignment="1">
      <alignment horizontal="left" vertical="center"/>
    </xf>
    <xf numFmtId="0" fontId="31" fillId="12" borderId="0" xfId="0" applyFont="1" applyFill="1" applyAlignment="1">
      <alignment vertical="center" wrapText="1"/>
    </xf>
    <xf numFmtId="3" fontId="31" fillId="11" borderId="7" xfId="0" applyNumberFormat="1" applyFont="1" applyFill="1" applyBorder="1" applyAlignment="1">
      <alignment horizontal="right" vertical="center" wrapText="1"/>
    </xf>
    <xf numFmtId="3" fontId="31" fillId="13" borderId="7" xfId="0" applyNumberFormat="1" applyFont="1" applyFill="1" applyBorder="1" applyAlignment="1">
      <alignment horizontal="right" vertical="center" wrapText="1"/>
    </xf>
    <xf numFmtId="168" fontId="31" fillId="13" borderId="7" xfId="0" applyNumberFormat="1" applyFont="1" applyFill="1" applyBorder="1" applyAlignment="1">
      <alignment horizontal="right" vertical="center" wrapText="1"/>
    </xf>
    <xf numFmtId="168" fontId="31" fillId="11" borderId="7" xfId="0" applyNumberFormat="1" applyFont="1" applyFill="1" applyBorder="1" applyAlignment="1">
      <alignment horizontal="right" vertical="center" wrapText="1"/>
    </xf>
    <xf numFmtId="0" fontId="34" fillId="14" borderId="9" xfId="0" applyFont="1" applyFill="1" applyBorder="1" applyAlignment="1">
      <alignment horizontal="center" vertical="center"/>
    </xf>
    <xf numFmtId="166" fontId="31" fillId="13" borderId="7" xfId="0" applyNumberFormat="1" applyFont="1" applyFill="1" applyBorder="1" applyAlignment="1">
      <alignment horizontal="right" vertical="center" wrapText="1"/>
    </xf>
    <xf numFmtId="166" fontId="31" fillId="11" borderId="7" xfId="0" applyNumberFormat="1" applyFont="1" applyFill="1" applyBorder="1" applyAlignment="1">
      <alignment horizontal="right" vertical="center" wrapText="1"/>
    </xf>
    <xf numFmtId="0" fontId="35" fillId="12" borderId="0" xfId="0" applyFont="1" applyFill="1" applyAlignment="1">
      <alignment horizontal="left" vertical="center" wrapText="1"/>
    </xf>
    <xf numFmtId="167" fontId="35" fillId="12" borderId="0" xfId="0" applyNumberFormat="1" applyFont="1" applyFill="1" applyAlignment="1">
      <alignment horizontal="center" vertical="center" wrapText="1"/>
    </xf>
    <xf numFmtId="2" fontId="0" fillId="10" borderId="1" xfId="0" applyNumberFormat="1" applyFill="1" applyBorder="1" applyAlignment="1">
      <alignment horizontal="center" vertical="center" wrapText="1"/>
    </xf>
    <xf numFmtId="0" fontId="16" fillId="8" borderId="0" xfId="2" applyFill="1" applyAlignment="1">
      <alignment horizontal="center"/>
    </xf>
    <xf numFmtId="0" fontId="4" fillId="0" borderId="0" xfId="0" applyFont="1" applyAlignment="1">
      <alignment horizontal="left" vertical="center" wrapText="1" indent="1"/>
    </xf>
    <xf numFmtId="0" fontId="3" fillId="7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65" fontId="0" fillId="4" borderId="1" xfId="0" applyNumberForma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 readingOrder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" fillId="0" borderId="1" xfId="2" applyFont="1" applyBorder="1" applyAlignment="1">
      <alignment horizontal="right" wrapText="1"/>
    </xf>
    <xf numFmtId="0" fontId="26" fillId="0" borderId="2" xfId="2" applyFont="1" applyBorder="1" applyAlignment="1">
      <alignment horizontal="center"/>
    </xf>
    <xf numFmtId="0" fontId="26" fillId="0" borderId="4" xfId="2" applyFont="1" applyBorder="1" applyAlignment="1">
      <alignment horizontal="center"/>
    </xf>
    <xf numFmtId="0" fontId="26" fillId="0" borderId="3" xfId="2" applyFont="1" applyBorder="1" applyAlignment="1">
      <alignment horizontal="center"/>
    </xf>
    <xf numFmtId="0" fontId="22" fillId="0" borderId="1" xfId="2" applyFont="1" applyBorder="1" applyAlignment="1">
      <alignment horizontal="center" vertical="center"/>
    </xf>
    <xf numFmtId="0" fontId="26" fillId="0" borderId="1" xfId="2" applyFont="1" applyBorder="1" applyAlignment="1">
      <alignment wrapText="1"/>
    </xf>
    <xf numFmtId="10" fontId="1" fillId="0" borderId="2" xfId="2" applyNumberFormat="1" applyFont="1" applyBorder="1" applyAlignment="1">
      <alignment horizontal="center" vertical="center"/>
    </xf>
    <xf numFmtId="10" fontId="1" fillId="0" borderId="3" xfId="2" applyNumberFormat="1" applyFont="1" applyBorder="1" applyAlignment="1">
      <alignment horizontal="center" vertical="center"/>
    </xf>
    <xf numFmtId="0" fontId="26" fillId="0" borderId="1" xfId="2" applyFont="1" applyBorder="1" applyAlignment="1">
      <alignment horizontal="center"/>
    </xf>
    <xf numFmtId="0" fontId="26" fillId="0" borderId="1" xfId="2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0" fontId="26" fillId="0" borderId="1" xfId="2" applyFont="1" applyBorder="1"/>
    <xf numFmtId="10" fontId="26" fillId="9" borderId="1" xfId="2" applyNumberFormat="1" applyFont="1" applyFill="1" applyBorder="1" applyAlignment="1">
      <alignment horizontal="center"/>
    </xf>
    <xf numFmtId="0" fontId="26" fillId="8" borderId="1" xfId="2" applyFont="1" applyFill="1" applyBorder="1"/>
    <xf numFmtId="0" fontId="24" fillId="0" borderId="0" xfId="2" applyFont="1" applyAlignment="1">
      <alignment horizontal="left"/>
    </xf>
    <xf numFmtId="0" fontId="1" fillId="0" borderId="0" xfId="2" applyFont="1" applyAlignment="1">
      <alignment horizontal="center"/>
    </xf>
    <xf numFmtId="0" fontId="1" fillId="0" borderId="1" xfId="2" applyFont="1" applyBorder="1"/>
    <xf numFmtId="0" fontId="1" fillId="0" borderId="1" xfId="2" applyFont="1" applyBorder="1" applyAlignment="1">
      <alignment horizontal="center"/>
    </xf>
    <xf numFmtId="0" fontId="27" fillId="9" borderId="0" xfId="2" applyFont="1" applyFill="1" applyAlignment="1">
      <alignment horizontal="center" wrapText="1"/>
    </xf>
    <xf numFmtId="0" fontId="16" fillId="8" borderId="0" xfId="2" applyFill="1" applyAlignment="1">
      <alignment horizontal="center"/>
    </xf>
    <xf numFmtId="0" fontId="22" fillId="8" borderId="0" xfId="2" applyFont="1" applyFill="1" applyAlignment="1">
      <alignment horizontal="center"/>
    </xf>
    <xf numFmtId="0" fontId="25" fillId="0" borderId="0" xfId="2" applyFont="1" applyAlignment="1">
      <alignment horizontal="center"/>
    </xf>
    <xf numFmtId="0" fontId="31" fillId="11" borderId="7" xfId="0" applyFont="1" applyFill="1" applyBorder="1" applyAlignment="1">
      <alignment horizontal="left" vertical="center" wrapText="1"/>
    </xf>
    <xf numFmtId="0" fontId="34" fillId="14" borderId="7" xfId="0" applyFont="1" applyFill="1" applyBorder="1" applyAlignment="1">
      <alignment horizontal="left" vertical="center"/>
    </xf>
    <xf numFmtId="0" fontId="31" fillId="13" borderId="7" xfId="0" applyFont="1" applyFill="1" applyBorder="1" applyAlignment="1">
      <alignment horizontal="left" vertical="center" wrapText="1"/>
    </xf>
    <xf numFmtId="0" fontId="36" fillId="12" borderId="8" xfId="0" applyFont="1" applyFill="1" applyBorder="1" applyAlignment="1">
      <alignment horizontal="left" vertical="center" wrapText="1"/>
    </xf>
    <xf numFmtId="0" fontId="34" fillId="14" borderId="7" xfId="0" applyFont="1" applyFill="1" applyBorder="1" applyAlignment="1">
      <alignment horizontal="justify" vertical="center" wrapText="1"/>
    </xf>
    <xf numFmtId="0" fontId="31" fillId="11" borderId="7" xfId="0" applyFont="1" applyFill="1" applyBorder="1" applyAlignment="1">
      <alignment horizontal="justify" vertical="center"/>
    </xf>
    <xf numFmtId="0" fontId="31" fillId="13" borderId="7" xfId="0" applyFont="1" applyFill="1" applyBorder="1" applyAlignment="1">
      <alignment horizontal="justify" vertical="center"/>
    </xf>
    <xf numFmtId="0" fontId="31" fillId="12" borderId="0" xfId="0" applyFont="1" applyFill="1" applyAlignment="1">
      <alignment horizontal="justify" vertical="center" wrapText="1"/>
    </xf>
    <xf numFmtId="0" fontId="34" fillId="14" borderId="7" xfId="0" applyFont="1" applyFill="1" applyBorder="1" applyAlignment="1">
      <alignment horizontal="left" vertical="center" wrapText="1"/>
    </xf>
    <xf numFmtId="167" fontId="31" fillId="13" borderId="7" xfId="0" applyNumberFormat="1" applyFont="1" applyFill="1" applyBorder="1" applyAlignment="1">
      <alignment horizontal="left" vertical="center" wrapText="1"/>
    </xf>
    <xf numFmtId="0" fontId="31" fillId="13" borderId="7" xfId="0" applyFont="1" applyFill="1" applyBorder="1" applyAlignment="1">
      <alignment horizontal="left"/>
    </xf>
    <xf numFmtId="0" fontId="31" fillId="13" borderId="7" xfId="0" applyFont="1" applyFill="1" applyBorder="1" applyAlignment="1">
      <alignment horizontal="left" vertical="center"/>
    </xf>
    <xf numFmtId="167" fontId="31" fillId="11" borderId="7" xfId="0" applyNumberFormat="1" applyFont="1" applyFill="1" applyBorder="1" applyAlignment="1">
      <alignment horizontal="left" vertical="center" wrapText="1"/>
    </xf>
  </cellXfs>
  <cellStyles count="4">
    <cellStyle name="Normal" xfId="0" builtinId="0"/>
    <cellStyle name="Normal 2" xfId="2" xr:uid="{0EFE125B-ED75-4983-9B66-A3A6DF7B5829}"/>
    <cellStyle name="Normal 3" xfId="3" xr:uid="{12FFDB0F-9605-41C1-860B-A48425751DCD}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6D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FAE7CA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8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7CBB664D-6D7C-4B04-A778-054DC8BB4A05}"/>
            </a:ext>
          </a:extLst>
        </xdr:cNvPr>
        <xdr:cNvSpPr/>
      </xdr:nvSpPr>
      <xdr:spPr>
        <a:xfrm>
          <a:off x="0" y="0"/>
          <a:ext cx="320625" cy="3330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A6FC0A55-F93E-4B52-8031-E2EAC368CEB6}"/>
            </a:ext>
          </a:extLst>
        </xdr:cNvPr>
        <xdr:cNvSpPr/>
      </xdr:nvSpPr>
      <xdr:spPr>
        <a:xfrm>
          <a:off x="0" y="0"/>
          <a:ext cx="320625" cy="3330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2</xdr:col>
      <xdr:colOff>360</xdr:colOff>
      <xdr:row>7</xdr:row>
      <xdr:rowOff>360</xdr:rowOff>
    </xdr:from>
    <xdr:to>
      <xdr:col>2</xdr:col>
      <xdr:colOff>324000</xdr:colOff>
      <xdr:row>8</xdr:row>
      <xdr:rowOff>142920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DA8B73C3-7F74-4014-B715-F4ECCF2BEEE9}"/>
            </a:ext>
          </a:extLst>
        </xdr:cNvPr>
        <xdr:cNvSpPr/>
      </xdr:nvSpPr>
      <xdr:spPr>
        <a:xfrm>
          <a:off x="6143985" y="1352910"/>
          <a:ext cx="323640" cy="34258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</xdr:col>
      <xdr:colOff>3867120</xdr:colOff>
      <xdr:row>0</xdr:row>
      <xdr:rowOff>114480</xdr:rowOff>
    </xdr:from>
    <xdr:to>
      <xdr:col>1</xdr:col>
      <xdr:colOff>4533480</xdr:colOff>
      <xdr:row>4</xdr:row>
      <xdr:rowOff>105120</xdr:rowOff>
    </xdr:to>
    <xdr:pic>
      <xdr:nvPicPr>
        <xdr:cNvPr id="5" name="image1.png" descr="C:\Users\JulianoLibraga\AppData\Local\Microsoft\Windows\Temporary Internet Files\Content.MSO\A83E6058.tmp">
          <a:extLst>
            <a:ext uri="{FF2B5EF4-FFF2-40B4-BE49-F238E27FC236}">
              <a16:creationId xmlns:a16="http://schemas.microsoft.com/office/drawing/2014/main" id="{88D8A68E-5EDB-4B40-BE38-95683D6BD14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67145" y="114480"/>
          <a:ext cx="666360" cy="75264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ilha_de_custos_e_formacao_de_precos-%20Man%20Predial%20atualizada%202022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II%20-%20MODELO%20PROPOSTA%20E%20PLANILHA%20DE%20CUSTOS%20-%20PR-PA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Users/AppData/Local/Temp/contrata&#231;&#227;o%20emergencial/TR/Vigil&#226;ncia/Users/Usuario/Documents/Vigil&#226;ncia/MODELO-PLANILHA-PADRAO-MODULOS-IN-5-2017-ALTERADA-PELA-IN-7-2018-VIGILANCIA.xlsx?98A5A81E" TargetMode="External"/><Relationship Id="rId1" Type="http://schemas.openxmlformats.org/officeDocument/2006/relationships/externalLinkPath" Target="file:///\\98A5A81E\MODELO-PLANILHA-PADRAO-MODULOS-IN-5-2017-ALTERADA-PELA-IN-7-2018-VIGILAN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  <sheetName val="DADOS-ESTATISTICOS"/>
      <sheetName val="ENCARGOS-SOCIAIS-E-TRABALHISTAS"/>
      <sheetName val="Encarregado Geral de Obras"/>
      <sheetName val="Oficial de Manutenção"/>
      <sheetName val="Auxiliar de manutenção predial "/>
      <sheetName val="Eletrotécnico"/>
      <sheetName val="Uniforme"/>
    </sheetNames>
    <sheetDataSet>
      <sheetData sheetId="0">
        <row r="1">
          <cell r="B1" t="str">
            <v>RAMO:</v>
          </cell>
        </row>
        <row r="2">
          <cell r="B2" t="str">
            <v>UNIDADE GESTORA (SIGLA):</v>
          </cell>
          <cell r="F2" t="str">
            <v>XX/XX/20XX</v>
          </cell>
        </row>
        <row r="6">
          <cell r="D6" t="str">
            <v>X.XX.XXX.XXXXXX/20XX-XX</v>
          </cell>
        </row>
        <row r="7">
          <cell r="D7" t="str">
            <v>Pregão nº</v>
          </cell>
          <cell r="F7" t="str">
            <v>XX/20XX</v>
          </cell>
        </row>
        <row r="11">
          <cell r="F11" t="str">
            <v>XX/XX/20XX</v>
          </cell>
        </row>
        <row r="12">
          <cell r="D12"/>
        </row>
        <row r="15">
          <cell r="F15">
            <v>12</v>
          </cell>
        </row>
        <row r="19">
          <cell r="E19"/>
        </row>
        <row r="23">
          <cell r="D23"/>
        </row>
        <row r="25">
          <cell r="F25"/>
        </row>
        <row r="30">
          <cell r="F30">
            <v>1901.73</v>
          </cell>
        </row>
        <row r="31">
          <cell r="F31">
            <v>30</v>
          </cell>
        </row>
        <row r="32">
          <cell r="F32"/>
        </row>
        <row r="33">
          <cell r="F33"/>
        </row>
        <row r="34">
          <cell r="C34" t="str">
            <v>Outras Remunerações 1 (Especificar)</v>
          </cell>
          <cell r="F34"/>
        </row>
        <row r="35">
          <cell r="C35" t="str">
            <v>Outras Remunerações 2 (Especificar)</v>
          </cell>
          <cell r="D35"/>
          <cell r="E35"/>
          <cell r="F35"/>
        </row>
        <row r="36">
          <cell r="C36" t="str">
            <v>Outras Remunerações 3 (Especificar)</v>
          </cell>
          <cell r="D36"/>
          <cell r="E36"/>
          <cell r="F36"/>
        </row>
        <row r="41">
          <cell r="F41">
            <v>8</v>
          </cell>
        </row>
        <row r="43">
          <cell r="F43">
            <v>22</v>
          </cell>
        </row>
        <row r="44">
          <cell r="C44" t="str">
            <v>Outros Benefícios 1 (Especificar)</v>
          </cell>
        </row>
        <row r="45">
          <cell r="C45" t="str">
            <v>Outros Benefícios 2 (Especificar)</v>
          </cell>
          <cell r="F45"/>
        </row>
        <row r="46">
          <cell r="C46" t="str">
            <v>Outros Benefícios 3 (Especificar)</v>
          </cell>
          <cell r="F46"/>
        </row>
        <row r="51">
          <cell r="C51" t="str">
            <v>Outras Ausências (Especificar - em %)</v>
          </cell>
          <cell r="F51"/>
        </row>
        <row r="55">
          <cell r="F55"/>
        </row>
        <row r="56">
          <cell r="F56"/>
        </row>
        <row r="67">
          <cell r="F67">
            <v>5.1533333333333298</v>
          </cell>
        </row>
        <row r="68">
          <cell r="F68">
            <v>5.0466666666666704</v>
          </cell>
        </row>
        <row r="69">
          <cell r="F69"/>
        </row>
        <row r="70">
          <cell r="F70"/>
        </row>
        <row r="71">
          <cell r="F71"/>
        </row>
      </sheetData>
      <sheetData sheetId="1"/>
      <sheetData sheetId="2">
        <row r="5">
          <cell r="E5">
            <v>8.3333333333333304</v>
          </cell>
        </row>
        <row r="6">
          <cell r="E6">
            <v>2.7777777777777799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16">
          <cell r="E16">
            <v>8</v>
          </cell>
        </row>
        <row r="17">
          <cell r="E17">
            <v>36.799999999999997</v>
          </cell>
        </row>
        <row r="20">
          <cell r="E20">
            <v>0.29105124999999998</v>
          </cell>
        </row>
        <row r="21">
          <cell r="E21">
            <v>1.15572693055556</v>
          </cell>
        </row>
        <row r="22">
          <cell r="E22">
            <v>0.04</v>
          </cell>
        </row>
        <row r="26">
          <cell r="E26">
            <v>8.3333333333333304</v>
          </cell>
        </row>
        <row r="27">
          <cell r="E27">
            <v>2.2222222222222201</v>
          </cell>
        </row>
        <row r="28">
          <cell r="E28">
            <v>3.56735555555555E-2</v>
          </cell>
        </row>
        <row r="29">
          <cell r="E29">
            <v>1.85302229372558E-2</v>
          </cell>
        </row>
        <row r="30">
          <cell r="E30">
            <v>0.14312918399999999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OES PARA PREENCHIMENTO"/>
      <sheetName val="MODELO PROPOSTA"/>
      <sheetName val="Cálculo do BDI"/>
      <sheetName val="Encarregado Geral-Estimado"/>
      <sheetName val="Encarregado Geral"/>
      <sheetName val="Oficial de Manutenção-Estimado"/>
      <sheetName val="Oficial de Manutenção"/>
      <sheetName val="Auxiliar de Manutenção-Estimado"/>
      <sheetName val="Auxiliar de Manutenção"/>
      <sheetName val="Eletrotécnico-Estimado"/>
      <sheetName val="Eletrotécnico"/>
      <sheetName val="Uniforme"/>
      <sheetName val="Materiais de Reposição - PRPA"/>
      <sheetName val="ENCARGOS-SOCIAIS-E-TRABALHISTAS"/>
      <sheetName val="DADOS-ESTATISTIC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5">
          <cell r="F5">
            <v>7</v>
          </cell>
        </row>
        <row r="8">
          <cell r="F8">
            <v>12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0.44472535049413925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E3326-FBBE-4F2A-8D98-0A53C235767E}">
  <sheetPr>
    <pageSetUpPr fitToPage="1"/>
  </sheetPr>
  <dimension ref="A1:BL34"/>
  <sheetViews>
    <sheetView showGridLines="0" view="pageBreakPreview" zoomScale="120" zoomScaleNormal="120" zoomScaleSheetLayoutView="120" zoomScalePageLayoutView="90" workbookViewId="0">
      <selection activeCell="B18" sqref="B18:J18"/>
    </sheetView>
  </sheetViews>
  <sheetFormatPr defaultRowHeight="12.75"/>
  <cols>
    <col min="1" max="1" width="7.7109375" customWidth="1"/>
    <col min="2" max="10" width="17.85546875" customWidth="1"/>
    <col min="11" max="64" width="11.7109375" customWidth="1"/>
  </cols>
  <sheetData>
    <row r="1" spans="1:64" ht="12.75" customHeight="1">
      <c r="A1" s="82" t="s">
        <v>174</v>
      </c>
      <c r="B1" s="82"/>
      <c r="C1" s="82"/>
      <c r="D1" s="82"/>
      <c r="E1" s="82"/>
      <c r="F1" s="82"/>
      <c r="G1" s="82"/>
      <c r="H1" s="82"/>
      <c r="I1" s="82"/>
      <c r="J1" s="82"/>
    </row>
    <row r="2" spans="1:64" ht="18" customHeight="1">
      <c r="A2" s="82"/>
      <c r="B2" s="82"/>
      <c r="C2" s="82"/>
      <c r="D2" s="82"/>
      <c r="E2" s="82"/>
      <c r="F2" s="82"/>
      <c r="G2" s="82"/>
      <c r="H2" s="82"/>
      <c r="I2" s="82"/>
      <c r="J2" s="82"/>
    </row>
    <row r="4" spans="1:64" ht="18">
      <c r="A4" s="83" t="s">
        <v>67</v>
      </c>
      <c r="B4" s="83"/>
      <c r="C4" s="83"/>
      <c r="D4" s="83"/>
      <c r="E4" s="83"/>
      <c r="F4" s="83"/>
      <c r="G4" s="83"/>
      <c r="H4" s="83"/>
      <c r="I4" s="83"/>
      <c r="J4" s="83"/>
    </row>
    <row r="8" spans="1:64" ht="36" customHeight="1">
      <c r="A8" s="81" t="s">
        <v>21</v>
      </c>
      <c r="B8" s="81"/>
      <c r="C8" s="81"/>
      <c r="D8" s="81"/>
      <c r="E8" s="81"/>
      <c r="F8" s="81"/>
      <c r="G8" s="81"/>
      <c r="H8" s="81"/>
      <c r="I8" s="81"/>
      <c r="J8" s="81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</row>
    <row r="9" spans="1:64">
      <c r="A9" s="4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2.75" customHeight="1">
      <c r="A10" s="7">
        <v>1</v>
      </c>
      <c r="B10" s="81" t="s">
        <v>0</v>
      </c>
      <c r="C10" s="81"/>
      <c r="D10" s="81"/>
      <c r="E10" s="81"/>
      <c r="F10" s="81"/>
      <c r="G10" s="81"/>
      <c r="H10" s="81"/>
      <c r="I10" s="81"/>
      <c r="J10" s="81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</row>
    <row r="11" spans="1:64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64" ht="24.6" customHeight="1">
      <c r="A12" s="7">
        <v>2</v>
      </c>
      <c r="B12" s="81" t="s">
        <v>1</v>
      </c>
      <c r="C12" s="81"/>
      <c r="D12" s="81"/>
      <c r="E12" s="81"/>
      <c r="F12" s="81"/>
      <c r="G12" s="81"/>
      <c r="H12" s="81"/>
      <c r="I12" s="81"/>
      <c r="J12" s="81"/>
    </row>
    <row r="13" spans="1:64">
      <c r="A13" s="7"/>
      <c r="B13" s="8"/>
      <c r="C13" s="8"/>
      <c r="D13" s="8"/>
      <c r="E13" s="9"/>
      <c r="F13" s="10"/>
      <c r="G13" s="10"/>
      <c r="H13" s="8"/>
      <c r="I13" s="10"/>
      <c r="J13" s="10"/>
    </row>
    <row r="14" spans="1:64" ht="24.6" customHeight="1">
      <c r="A14" s="7">
        <v>3</v>
      </c>
      <c r="B14" s="81" t="s">
        <v>2</v>
      </c>
      <c r="C14" s="81"/>
      <c r="D14" s="81"/>
      <c r="E14" s="81"/>
      <c r="F14" s="81"/>
      <c r="G14" s="81"/>
      <c r="H14" s="81"/>
      <c r="I14" s="81"/>
      <c r="J14" s="81"/>
    </row>
    <row r="15" spans="1:64">
      <c r="A15" s="7"/>
      <c r="B15" s="8"/>
      <c r="C15" s="8"/>
      <c r="D15" s="8"/>
      <c r="E15" s="9"/>
      <c r="F15" s="10"/>
      <c r="G15" s="10"/>
      <c r="H15" s="8"/>
      <c r="I15" s="10"/>
      <c r="J15" s="10"/>
    </row>
    <row r="16" spans="1:64" ht="24.6" customHeight="1">
      <c r="A16" s="7">
        <v>4</v>
      </c>
      <c r="B16" s="81" t="s">
        <v>22</v>
      </c>
      <c r="C16" s="81"/>
      <c r="D16" s="81"/>
      <c r="E16" s="81"/>
      <c r="F16" s="81"/>
      <c r="G16" s="81"/>
      <c r="H16" s="81"/>
      <c r="I16" s="81"/>
      <c r="J16" s="81"/>
    </row>
    <row r="17" spans="1:10">
      <c r="A17" s="7"/>
      <c r="B17" s="3"/>
      <c r="C17" s="3"/>
      <c r="D17" s="3"/>
      <c r="E17" s="3"/>
      <c r="F17" s="3"/>
      <c r="G17" s="3"/>
      <c r="H17" s="3"/>
      <c r="I17" s="3"/>
      <c r="J17" s="3"/>
    </row>
    <row r="18" spans="1:10" ht="12.95" customHeight="1">
      <c r="A18" s="7">
        <v>5</v>
      </c>
      <c r="B18" s="81" t="s">
        <v>3</v>
      </c>
      <c r="C18" s="81"/>
      <c r="D18" s="81"/>
      <c r="E18" s="81"/>
      <c r="F18" s="81"/>
      <c r="G18" s="81"/>
      <c r="H18" s="81"/>
      <c r="I18" s="81"/>
      <c r="J18" s="81"/>
    </row>
    <row r="19" spans="1:10">
      <c r="A19" s="7"/>
      <c r="B19" s="8"/>
      <c r="C19" s="8"/>
      <c r="D19" s="8"/>
      <c r="E19" s="9"/>
      <c r="F19" s="10"/>
      <c r="G19" s="10"/>
      <c r="H19" s="8"/>
      <c r="I19" s="10"/>
      <c r="J19" s="10"/>
    </row>
    <row r="20" spans="1:10" ht="45" customHeight="1">
      <c r="A20" s="7">
        <v>6</v>
      </c>
      <c r="B20" s="81" t="s">
        <v>166</v>
      </c>
      <c r="C20" s="81"/>
      <c r="D20" s="81"/>
      <c r="E20" s="81"/>
      <c r="F20" s="81"/>
      <c r="G20" s="81"/>
      <c r="H20" s="81"/>
      <c r="I20" s="81"/>
      <c r="J20" s="81"/>
    </row>
    <row r="21" spans="1:10">
      <c r="A21" s="7"/>
      <c r="B21" s="3"/>
      <c r="C21" s="3"/>
      <c r="D21" s="3"/>
      <c r="E21" s="3"/>
      <c r="F21" s="3"/>
      <c r="G21" s="3"/>
      <c r="H21" s="3"/>
      <c r="I21" s="3"/>
      <c r="J21" s="3"/>
    </row>
    <row r="22" spans="1:10" ht="30.75" customHeight="1">
      <c r="A22" s="11">
        <v>7</v>
      </c>
      <c r="B22" s="81" t="s">
        <v>167</v>
      </c>
      <c r="C22" s="81"/>
      <c r="D22" s="81"/>
      <c r="E22" s="81"/>
      <c r="F22" s="81"/>
      <c r="G22" s="81"/>
      <c r="H22" s="81"/>
      <c r="I22" s="81"/>
      <c r="J22" s="81"/>
    </row>
    <row r="24" spans="1:10" ht="27.75" customHeight="1">
      <c r="A24" s="7">
        <v>8</v>
      </c>
      <c r="B24" s="81" t="s">
        <v>70</v>
      </c>
      <c r="C24" s="81"/>
      <c r="D24" s="81"/>
      <c r="E24" s="81"/>
      <c r="F24" s="81"/>
      <c r="G24" s="81"/>
      <c r="H24" s="81"/>
      <c r="I24" s="81"/>
      <c r="J24" s="81"/>
    </row>
    <row r="25" spans="1:10" ht="10.5" customHeight="1"/>
    <row r="26" spans="1:10" ht="26.25" customHeight="1">
      <c r="A26" s="7">
        <v>9</v>
      </c>
      <c r="B26" s="81" t="s">
        <v>69</v>
      </c>
      <c r="C26" s="81"/>
      <c r="D26" s="81"/>
      <c r="E26" s="81"/>
      <c r="F26" s="81"/>
      <c r="G26" s="81"/>
      <c r="H26" s="81"/>
      <c r="I26" s="81"/>
      <c r="J26" s="81"/>
    </row>
    <row r="27" spans="1:10" ht="14.25" customHeight="1"/>
    <row r="28" spans="1:10" ht="39.75" customHeight="1">
      <c r="A28" s="7">
        <v>10</v>
      </c>
      <c r="B28" s="81" t="s">
        <v>68</v>
      </c>
      <c r="C28" s="81"/>
      <c r="D28" s="81"/>
      <c r="E28" s="81"/>
      <c r="F28" s="81"/>
      <c r="G28" s="81"/>
      <c r="H28" s="81"/>
      <c r="I28" s="81"/>
      <c r="J28" s="81"/>
    </row>
    <row r="30" spans="1:10">
      <c r="A30" s="7">
        <v>11</v>
      </c>
      <c r="B30" s="81" t="s">
        <v>169</v>
      </c>
      <c r="C30" s="81"/>
      <c r="D30" s="81"/>
      <c r="E30" s="81"/>
      <c r="F30" s="81"/>
      <c r="G30" s="81"/>
      <c r="H30" s="81"/>
      <c r="I30" s="81"/>
      <c r="J30" s="81"/>
    </row>
    <row r="32" spans="1:10" ht="30" customHeight="1">
      <c r="A32" s="7">
        <v>12</v>
      </c>
      <c r="B32" s="81" t="s">
        <v>170</v>
      </c>
      <c r="C32" s="81"/>
      <c r="D32" s="81"/>
      <c r="E32" s="81"/>
      <c r="F32" s="81"/>
      <c r="G32" s="81"/>
      <c r="H32" s="81"/>
      <c r="I32" s="81"/>
      <c r="J32" s="81"/>
    </row>
    <row r="34" spans="1:10" ht="35.25" customHeight="1">
      <c r="A34" s="7">
        <v>13</v>
      </c>
      <c r="B34" s="84" t="s">
        <v>171</v>
      </c>
      <c r="C34" s="84"/>
      <c r="D34" s="84"/>
      <c r="E34" s="84"/>
      <c r="F34" s="84"/>
      <c r="G34" s="84"/>
      <c r="H34" s="84"/>
      <c r="I34" s="84"/>
      <c r="J34" s="84"/>
    </row>
  </sheetData>
  <sheetProtection sheet="1" objects="1" scenarios="1"/>
  <mergeCells count="16">
    <mergeCell ref="B28:J28"/>
    <mergeCell ref="B30:J30"/>
    <mergeCell ref="B32:J32"/>
    <mergeCell ref="B34:J34"/>
    <mergeCell ref="B16:J16"/>
    <mergeCell ref="B18:J18"/>
    <mergeCell ref="B20:J20"/>
    <mergeCell ref="B22:J22"/>
    <mergeCell ref="B24:J24"/>
    <mergeCell ref="B26:J26"/>
    <mergeCell ref="B14:J14"/>
    <mergeCell ref="A1:J2"/>
    <mergeCell ref="A4:J4"/>
    <mergeCell ref="A8:J8"/>
    <mergeCell ref="B10:J10"/>
    <mergeCell ref="B12:J12"/>
  </mergeCells>
  <printOptions horizontalCentered="1" verticalCentered="1"/>
  <pageMargins left="0.78749999999999998" right="0.78749999999999998" top="1.2993055555555599" bottom="0.94513888888888897" header="0.78749999999999998" footer="0.78749999999999998"/>
  <pageSetup paperSize="9" scale="66" orientation="landscape" useFirstPageNumber="1" horizontalDpi="300" verticalDpi="300" r:id="rId1"/>
  <headerFooter>
    <oddHeader>&amp;RPregão Eletrônico PR/PI nº 1/2022
Anexo II - Modelo de Proposta e Planilha de Custos e Formação do Valor Estimado</oddHeader>
    <oddFooter>&amp;L&amp;A&amp;R&amp;P/&amp;N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0"/>
  <sheetViews>
    <sheetView showGridLines="0" view="pageBreakPreview" zoomScale="120" zoomScaleNormal="120" zoomScaleSheetLayoutView="120" zoomScalePageLayoutView="90" workbookViewId="0">
      <selection activeCell="H19" sqref="H19:I19"/>
    </sheetView>
  </sheetViews>
  <sheetFormatPr defaultRowHeight="12.75"/>
  <cols>
    <col min="1" max="1" width="9.140625" customWidth="1"/>
    <col min="2" max="4" width="15.28515625" customWidth="1"/>
    <col min="5" max="5" width="13.140625" customWidth="1"/>
    <col min="6" max="9" width="15.28515625" customWidth="1"/>
    <col min="10" max="62" width="11.7109375" customWidth="1"/>
    <col min="63" max="1025" width="11.5703125"/>
  </cols>
  <sheetData>
    <row r="1" spans="1:9" ht="18">
      <c r="A1" s="2"/>
      <c r="B1" s="2"/>
      <c r="C1" s="2"/>
      <c r="D1" s="2"/>
      <c r="E1" s="2"/>
      <c r="F1" s="2"/>
      <c r="G1" s="2"/>
      <c r="H1" s="2"/>
      <c r="I1" s="2"/>
    </row>
    <row r="2" spans="1:9" ht="17.45" customHeight="1">
      <c r="A2" s="101" t="s">
        <v>172</v>
      </c>
      <c r="B2" s="101"/>
      <c r="C2" s="101"/>
      <c r="D2" s="101"/>
      <c r="E2" s="101"/>
      <c r="F2" s="101"/>
      <c r="G2" s="101"/>
      <c r="H2" s="101"/>
      <c r="I2" s="101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 ht="17.45" customHeight="1">
      <c r="A4" s="101" t="s">
        <v>67</v>
      </c>
      <c r="B4" s="101"/>
      <c r="C4" s="101"/>
      <c r="D4" s="101"/>
      <c r="E4" s="101"/>
      <c r="F4" s="101"/>
      <c r="G4" s="101"/>
      <c r="H4" s="101"/>
      <c r="I4" s="101"/>
    </row>
    <row r="5" spans="1:9">
      <c r="A5" s="6"/>
      <c r="B5" s="6"/>
      <c r="C5" s="6"/>
      <c r="D5" s="6"/>
      <c r="E5" s="6"/>
      <c r="F5" s="6"/>
      <c r="G5" s="6"/>
      <c r="H5" s="6"/>
      <c r="I5" s="6"/>
    </row>
    <row r="6" spans="1:9" ht="17.45" customHeight="1">
      <c r="A6" s="102" t="s">
        <v>4</v>
      </c>
      <c r="B6" s="102"/>
      <c r="C6" s="102"/>
      <c r="D6" s="102"/>
      <c r="E6" s="102"/>
      <c r="F6" s="102"/>
      <c r="G6" s="102"/>
      <c r="H6" s="102"/>
      <c r="I6" s="102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14" customHeight="1">
      <c r="A8" s="103" t="s">
        <v>177</v>
      </c>
      <c r="B8" s="103"/>
      <c r="C8" s="103"/>
      <c r="D8" s="103"/>
      <c r="E8" s="103"/>
      <c r="F8" s="103"/>
      <c r="G8" s="103"/>
      <c r="H8" s="103"/>
      <c r="I8" s="103"/>
    </row>
    <row r="9" spans="1:9" ht="15">
      <c r="A9" s="13"/>
      <c r="B9" s="13"/>
      <c r="C9" s="13"/>
      <c r="D9" s="13"/>
      <c r="E9" s="13"/>
      <c r="F9" s="13"/>
      <c r="G9" s="13"/>
      <c r="H9" s="13"/>
      <c r="I9" s="13"/>
    </row>
    <row r="10" spans="1:9" ht="14.1" customHeight="1">
      <c r="A10" s="13"/>
      <c r="B10" s="104" t="s">
        <v>5</v>
      </c>
      <c r="C10" s="104"/>
      <c r="D10" s="104"/>
      <c r="E10" s="104"/>
      <c r="F10" s="13"/>
      <c r="G10" s="13"/>
      <c r="H10" s="13"/>
      <c r="I10" s="13"/>
    </row>
    <row r="11" spans="1:9" ht="14.1" customHeight="1">
      <c r="A11" s="14"/>
      <c r="B11" s="105" t="s">
        <v>6</v>
      </c>
      <c r="C11" s="105"/>
      <c r="D11" s="106" t="s">
        <v>23</v>
      </c>
      <c r="E11" s="106"/>
      <c r="F11" s="14"/>
      <c r="G11" s="14"/>
      <c r="H11" s="14"/>
      <c r="I11" s="14"/>
    </row>
    <row r="12" spans="1:9" ht="14.1" customHeight="1">
      <c r="A12" s="13"/>
      <c r="B12" s="107" t="s">
        <v>7</v>
      </c>
      <c r="C12" s="107"/>
      <c r="D12" s="108" t="s">
        <v>173</v>
      </c>
      <c r="E12" s="108"/>
      <c r="F12" s="13"/>
      <c r="G12" s="13"/>
      <c r="H12" s="13"/>
      <c r="I12" s="13"/>
    </row>
    <row r="13" spans="1:9" ht="14.25">
      <c r="A13" s="14"/>
      <c r="B13" s="14"/>
      <c r="C13" s="14"/>
      <c r="D13" s="14"/>
      <c r="E13" s="14"/>
      <c r="F13" s="14"/>
      <c r="G13" s="14"/>
      <c r="H13" s="14"/>
      <c r="I13" s="14"/>
    </row>
    <row r="14" spans="1:9" ht="14.1" customHeight="1">
      <c r="A14" s="93" t="s">
        <v>8</v>
      </c>
      <c r="B14" s="93"/>
      <c r="C14" s="93"/>
      <c r="D14" s="93"/>
      <c r="E14" s="93"/>
      <c r="F14" s="93"/>
      <c r="G14" s="93"/>
      <c r="H14" s="93"/>
      <c r="I14" s="93"/>
    </row>
    <row r="15" spans="1:9" ht="11.25" customHeight="1">
      <c r="A15" s="14"/>
      <c r="B15" s="14"/>
      <c r="C15" s="14"/>
      <c r="D15" s="14"/>
      <c r="E15" s="14"/>
      <c r="F15" s="14"/>
      <c r="G15" s="14"/>
      <c r="H15" s="14"/>
      <c r="I15" s="14"/>
    </row>
    <row r="16" spans="1:9" ht="62.25" customHeight="1">
      <c r="A16" s="31" t="s">
        <v>178</v>
      </c>
      <c r="B16" s="100" t="s">
        <v>24</v>
      </c>
      <c r="C16" s="100"/>
      <c r="D16" s="100"/>
      <c r="E16" s="100"/>
      <c r="F16" s="100"/>
      <c r="G16" s="100"/>
      <c r="H16" s="100"/>
      <c r="I16" s="100"/>
    </row>
    <row r="17" spans="1:9">
      <c r="A17" s="6"/>
      <c r="B17" s="6"/>
      <c r="C17" s="6"/>
      <c r="D17" s="6"/>
      <c r="E17" s="6"/>
      <c r="F17" s="6"/>
      <c r="G17" s="6"/>
      <c r="H17" s="6"/>
      <c r="I17" s="6"/>
    </row>
    <row r="18" spans="1:9" ht="28.5" customHeight="1">
      <c r="A18" s="97" t="s">
        <v>39</v>
      </c>
      <c r="B18" s="97"/>
      <c r="C18" s="97"/>
      <c r="D18" s="97"/>
      <c r="E18" s="30" t="s">
        <v>30</v>
      </c>
      <c r="F18" s="30" t="s">
        <v>25</v>
      </c>
      <c r="G18" s="30" t="s">
        <v>26</v>
      </c>
      <c r="H18" s="97" t="s">
        <v>27</v>
      </c>
      <c r="I18" s="97"/>
    </row>
    <row r="19" spans="1:9" ht="12.75" customHeight="1">
      <c r="A19" s="98" t="s">
        <v>31</v>
      </c>
      <c r="B19" s="98"/>
      <c r="C19" s="98"/>
      <c r="D19" s="98"/>
      <c r="E19" s="27">
        <v>8</v>
      </c>
      <c r="F19" s="27">
        <f>E19*12</f>
        <v>96</v>
      </c>
      <c r="G19" s="79"/>
      <c r="H19" s="88">
        <f>ROUNDDOWN(F19*G19,2)</f>
        <v>0</v>
      </c>
      <c r="I19" s="88"/>
    </row>
    <row r="20" spans="1:9" ht="12.75" customHeight="1">
      <c r="A20" s="90" t="s">
        <v>32</v>
      </c>
      <c r="B20" s="90"/>
      <c r="C20" s="90"/>
      <c r="D20" s="90"/>
      <c r="E20" s="27">
        <v>8</v>
      </c>
      <c r="F20" s="27">
        <f t="shared" ref="F20:F28" si="0">E20*12</f>
        <v>96</v>
      </c>
      <c r="G20" s="79"/>
      <c r="H20" s="88">
        <f t="shared" ref="H20:H27" si="1">ROUNDDOWN(F20*G20,2)</f>
        <v>0</v>
      </c>
      <c r="I20" s="88"/>
    </row>
    <row r="21" spans="1:9" ht="12.75" customHeight="1">
      <c r="A21" s="90" t="s">
        <v>33</v>
      </c>
      <c r="B21" s="90"/>
      <c r="C21" s="90"/>
      <c r="D21" s="90"/>
      <c r="E21" s="27">
        <v>8</v>
      </c>
      <c r="F21" s="27">
        <f t="shared" si="0"/>
        <v>96</v>
      </c>
      <c r="G21" s="79"/>
      <c r="H21" s="88">
        <f t="shared" si="1"/>
        <v>0</v>
      </c>
      <c r="I21" s="88"/>
    </row>
    <row r="22" spans="1:9" ht="12.75" customHeight="1">
      <c r="A22" s="90" t="s">
        <v>34</v>
      </c>
      <c r="B22" s="90"/>
      <c r="C22" s="90"/>
      <c r="D22" s="90"/>
      <c r="E22" s="27">
        <v>8</v>
      </c>
      <c r="F22" s="27">
        <f t="shared" si="0"/>
        <v>96</v>
      </c>
      <c r="G22" s="79"/>
      <c r="H22" s="88">
        <f t="shared" si="1"/>
        <v>0</v>
      </c>
      <c r="I22" s="88"/>
    </row>
    <row r="23" spans="1:9" ht="12.75" customHeight="1">
      <c r="A23" s="90" t="s">
        <v>29</v>
      </c>
      <c r="B23" s="90"/>
      <c r="C23" s="90"/>
      <c r="D23" s="90"/>
      <c r="E23" s="27">
        <v>12</v>
      </c>
      <c r="F23" s="27">
        <f t="shared" si="0"/>
        <v>144</v>
      </c>
      <c r="G23" s="79"/>
      <c r="H23" s="88">
        <f t="shared" si="1"/>
        <v>0</v>
      </c>
      <c r="I23" s="88"/>
    </row>
    <row r="24" spans="1:9" ht="12.75" customHeight="1">
      <c r="A24" s="90" t="s">
        <v>35</v>
      </c>
      <c r="B24" s="90"/>
      <c r="C24" s="90"/>
      <c r="D24" s="90"/>
      <c r="E24" s="27">
        <v>8</v>
      </c>
      <c r="F24" s="27">
        <f t="shared" si="0"/>
        <v>96</v>
      </c>
      <c r="G24" s="79"/>
      <c r="H24" s="88">
        <f t="shared" si="1"/>
        <v>0</v>
      </c>
      <c r="I24" s="88"/>
    </row>
    <row r="25" spans="1:9" ht="12.75" customHeight="1">
      <c r="A25" s="90" t="s">
        <v>36</v>
      </c>
      <c r="B25" s="90"/>
      <c r="C25" s="90"/>
      <c r="D25" s="90"/>
      <c r="E25" s="27">
        <v>8</v>
      </c>
      <c r="F25" s="27">
        <f t="shared" si="0"/>
        <v>96</v>
      </c>
      <c r="G25" s="79"/>
      <c r="H25" s="88">
        <f t="shared" si="1"/>
        <v>0</v>
      </c>
      <c r="I25" s="88"/>
    </row>
    <row r="26" spans="1:9" ht="12.75" customHeight="1">
      <c r="A26" s="90" t="s">
        <v>37</v>
      </c>
      <c r="B26" s="90"/>
      <c r="C26" s="90"/>
      <c r="D26" s="90"/>
      <c r="E26" s="27">
        <v>8</v>
      </c>
      <c r="F26" s="27">
        <f t="shared" si="0"/>
        <v>96</v>
      </c>
      <c r="G26" s="79"/>
      <c r="H26" s="88">
        <f t="shared" si="1"/>
        <v>0</v>
      </c>
      <c r="I26" s="88"/>
    </row>
    <row r="27" spans="1:9" ht="12.75" customHeight="1">
      <c r="A27" s="89" t="s">
        <v>38</v>
      </c>
      <c r="B27" s="89"/>
      <c r="C27" s="89"/>
      <c r="D27" s="89"/>
      <c r="E27" s="27">
        <v>12</v>
      </c>
      <c r="F27" s="27">
        <f t="shared" si="0"/>
        <v>144</v>
      </c>
      <c r="G27" s="79"/>
      <c r="H27" s="88">
        <f t="shared" si="1"/>
        <v>0</v>
      </c>
      <c r="I27" s="88"/>
    </row>
    <row r="28" spans="1:9" ht="25.5" customHeight="1">
      <c r="A28" s="85" t="s">
        <v>175</v>
      </c>
      <c r="B28" s="86"/>
      <c r="C28" s="86"/>
      <c r="D28" s="87"/>
      <c r="E28" s="27">
        <v>12</v>
      </c>
      <c r="F28" s="27">
        <f t="shared" si="0"/>
        <v>144</v>
      </c>
      <c r="G28" s="79"/>
      <c r="H28" s="88">
        <f t="shared" ref="H28" si="2">ROUNDDOWN(F28*G28,2)</f>
        <v>0</v>
      </c>
      <c r="I28" s="88"/>
    </row>
    <row r="29" spans="1:9" ht="12.75" customHeight="1">
      <c r="A29" s="91" t="s">
        <v>28</v>
      </c>
      <c r="B29" s="91"/>
      <c r="C29" s="91"/>
      <c r="D29" s="91"/>
      <c r="E29" s="91"/>
      <c r="F29" s="91"/>
      <c r="G29" s="91"/>
      <c r="H29" s="99">
        <f>SUM(H19:I28)</f>
        <v>0</v>
      </c>
      <c r="I29" s="99"/>
    </row>
    <row r="30" spans="1:9" ht="12.75" customHeight="1">
      <c r="A30" s="28"/>
      <c r="B30" s="28"/>
      <c r="C30" s="28"/>
      <c r="D30" s="28"/>
      <c r="E30" s="28"/>
      <c r="F30" s="28"/>
      <c r="G30" s="28"/>
      <c r="H30" s="29"/>
      <c r="I30" s="29"/>
    </row>
    <row r="31" spans="1:9">
      <c r="A31" s="6"/>
      <c r="B31" s="6"/>
      <c r="C31" s="6"/>
      <c r="D31" s="6"/>
      <c r="E31" s="6"/>
      <c r="F31" s="6"/>
      <c r="G31" s="6"/>
      <c r="H31" s="6"/>
      <c r="I31" s="6"/>
    </row>
    <row r="32" spans="1:9" ht="15" customHeight="1">
      <c r="A32" s="96" t="s">
        <v>176</v>
      </c>
      <c r="B32" s="96"/>
      <c r="C32" s="96"/>
      <c r="D32" s="96"/>
      <c r="E32" s="96"/>
      <c r="F32" s="96"/>
      <c r="G32" s="96"/>
      <c r="H32" s="95">
        <f>SUM(H29)</f>
        <v>0</v>
      </c>
      <c r="I32" s="96"/>
    </row>
    <row r="33" spans="1:10" ht="15.75">
      <c r="A33" s="13"/>
      <c r="B33" s="15"/>
      <c r="C33" s="14"/>
      <c r="D33" s="14"/>
      <c r="E33" s="14"/>
      <c r="F33" s="14"/>
      <c r="G33" s="16"/>
      <c r="H33" s="16"/>
      <c r="I33" s="17"/>
    </row>
    <row r="34" spans="1:10" ht="14.1" customHeight="1">
      <c r="A34" s="93" t="s">
        <v>40</v>
      </c>
      <c r="B34" s="93"/>
      <c r="C34" s="93"/>
      <c r="D34" s="93"/>
      <c r="E34" s="93"/>
      <c r="F34" s="93"/>
      <c r="G34" s="93"/>
      <c r="H34" s="93"/>
      <c r="I34" s="93"/>
    </row>
    <row r="35" spans="1:10" ht="15.75">
      <c r="A35" s="13"/>
      <c r="B35" s="14"/>
      <c r="C35" s="14"/>
      <c r="D35" s="14"/>
      <c r="E35" s="14"/>
      <c r="F35" s="14"/>
      <c r="G35" s="16"/>
      <c r="H35" s="16"/>
      <c r="I35" s="17"/>
    </row>
    <row r="36" spans="1:10" ht="39.950000000000003" customHeight="1">
      <c r="A36" s="94" t="s">
        <v>9</v>
      </c>
      <c r="B36" s="94"/>
      <c r="C36" s="94"/>
      <c r="D36" s="94"/>
      <c r="E36" s="94"/>
      <c r="F36" s="94"/>
      <c r="G36" s="94"/>
      <c r="H36" s="94"/>
      <c r="I36" s="94"/>
    </row>
    <row r="37" spans="1:10" ht="14.25">
      <c r="A37" s="18"/>
      <c r="B37" s="18"/>
      <c r="C37" s="18"/>
      <c r="D37" s="18"/>
      <c r="E37" s="18"/>
      <c r="F37" s="18"/>
      <c r="G37" s="19"/>
      <c r="H37" s="20"/>
      <c r="I37" s="19"/>
    </row>
    <row r="38" spans="1:10" ht="27.6" customHeight="1">
      <c r="A38" s="93" t="s">
        <v>10</v>
      </c>
      <c r="B38" s="93"/>
      <c r="C38" s="93"/>
      <c r="D38" s="93"/>
      <c r="E38" s="93"/>
      <c r="F38" s="93"/>
      <c r="G38" s="93"/>
      <c r="H38" s="93"/>
      <c r="I38" s="93"/>
    </row>
    <row r="39" spans="1:10" ht="14.25">
      <c r="A39" s="21"/>
      <c r="B39" s="21"/>
      <c r="C39" s="21"/>
      <c r="D39" s="21"/>
      <c r="E39" s="21"/>
      <c r="F39" s="21"/>
      <c r="G39" s="22"/>
      <c r="H39" s="22"/>
      <c r="I39" s="22"/>
    </row>
    <row r="40" spans="1:10" ht="14.1" customHeight="1">
      <c r="A40" s="93" t="s">
        <v>11</v>
      </c>
      <c r="B40" s="93"/>
      <c r="C40" s="93"/>
      <c r="D40" s="93"/>
      <c r="E40" s="93"/>
      <c r="F40" s="93"/>
      <c r="G40" s="93"/>
      <c r="H40" s="93"/>
      <c r="I40" s="93"/>
    </row>
    <row r="41" spans="1:10" ht="14.25">
      <c r="A41" s="21"/>
      <c r="B41" s="21"/>
      <c r="C41" s="21"/>
      <c r="D41" s="21"/>
      <c r="E41" s="21"/>
      <c r="F41" s="21"/>
      <c r="G41" s="22"/>
      <c r="H41" s="22"/>
      <c r="I41" s="22"/>
    </row>
    <row r="42" spans="1:10" ht="14.1" customHeight="1">
      <c r="A42" s="93" t="s">
        <v>12</v>
      </c>
      <c r="B42" s="93"/>
      <c r="C42" s="93"/>
      <c r="D42" s="93"/>
      <c r="E42" s="93"/>
      <c r="F42" s="93"/>
      <c r="G42" s="93"/>
      <c r="H42" s="93"/>
      <c r="I42" s="93"/>
    </row>
    <row r="43" spans="1:10" ht="14.25">
      <c r="A43" s="1"/>
      <c r="B43" s="23"/>
      <c r="C43" s="23"/>
      <c r="D43" s="23"/>
      <c r="E43" s="23"/>
      <c r="F43" s="23"/>
      <c r="G43" s="24"/>
      <c r="H43" s="24"/>
      <c r="I43" s="24"/>
    </row>
    <row r="44" spans="1:10" ht="27.6" customHeight="1">
      <c r="A44" s="94" t="s">
        <v>13</v>
      </c>
      <c r="B44" s="94"/>
      <c r="C44" s="94"/>
      <c r="D44" s="94"/>
      <c r="E44" s="94"/>
      <c r="F44" s="94"/>
      <c r="G44" s="94"/>
      <c r="H44" s="94"/>
      <c r="I44" s="94"/>
    </row>
    <row r="45" spans="1:10" ht="14.25">
      <c r="A45" s="1"/>
      <c r="B45" s="23"/>
      <c r="C45" s="23"/>
      <c r="D45" s="23"/>
      <c r="E45" s="23"/>
      <c r="F45" s="23"/>
      <c r="G45" s="24"/>
      <c r="H45" s="24"/>
      <c r="I45" s="24"/>
    </row>
    <row r="46" spans="1:10" ht="14.1" customHeight="1">
      <c r="A46" s="92" t="s">
        <v>14</v>
      </c>
      <c r="B46" s="92"/>
      <c r="C46" s="92"/>
      <c r="D46" s="92"/>
      <c r="E46" s="92"/>
      <c r="F46" s="92"/>
      <c r="G46" s="92"/>
      <c r="H46" s="92"/>
      <c r="I46" s="92"/>
      <c r="J46" s="25"/>
    </row>
    <row r="47" spans="1:10" ht="14.1" customHeight="1">
      <c r="A47" s="92" t="s">
        <v>15</v>
      </c>
      <c r="B47" s="92"/>
      <c r="C47" s="92"/>
      <c r="D47" s="92"/>
      <c r="E47" s="92"/>
      <c r="F47" s="92"/>
      <c r="G47" s="92"/>
      <c r="H47" s="92"/>
      <c r="I47" s="92"/>
      <c r="J47" s="25"/>
    </row>
    <row r="48" spans="1:10" ht="14.1" customHeight="1">
      <c r="A48" s="92" t="s">
        <v>16</v>
      </c>
      <c r="B48" s="92"/>
      <c r="C48" s="92"/>
      <c r="D48" s="92"/>
      <c r="E48" s="92"/>
      <c r="F48" s="92"/>
      <c r="G48" s="92"/>
      <c r="H48" s="92"/>
      <c r="I48" s="92"/>
      <c r="J48" s="25"/>
    </row>
    <row r="49" spans="1:10" ht="14.1" customHeight="1">
      <c r="A49" s="92" t="s">
        <v>17</v>
      </c>
      <c r="B49" s="92"/>
      <c r="C49" s="92"/>
      <c r="D49" s="92"/>
      <c r="E49" s="92"/>
      <c r="F49" s="92"/>
      <c r="G49" s="92"/>
      <c r="H49" s="92"/>
      <c r="I49" s="92"/>
      <c r="J49" s="25"/>
    </row>
    <row r="50" spans="1:10" ht="14.25">
      <c r="A50" s="26" t="s">
        <v>18</v>
      </c>
      <c r="B50" s="26"/>
      <c r="C50" s="26" t="s">
        <v>19</v>
      </c>
      <c r="D50" s="26"/>
      <c r="E50" s="26"/>
      <c r="F50" s="26"/>
    </row>
  </sheetData>
  <sheetProtection sheet="1" objects="1" scenarios="1"/>
  <protectedRanges>
    <protectedRange sqref="A8" name="dados"/>
    <protectedRange sqref="A8 A34:I51" name="Textos"/>
    <protectedRange sqref="G19:G28" name="Dados_1"/>
  </protectedRanges>
  <mergeCells count="47">
    <mergeCell ref="B16:I16"/>
    <mergeCell ref="A2:I2"/>
    <mergeCell ref="A4:I4"/>
    <mergeCell ref="A6:I6"/>
    <mergeCell ref="A8:I8"/>
    <mergeCell ref="B10:E10"/>
    <mergeCell ref="B11:C11"/>
    <mergeCell ref="D11:E11"/>
    <mergeCell ref="B12:C12"/>
    <mergeCell ref="D12:E12"/>
    <mergeCell ref="A14:I14"/>
    <mergeCell ref="H18:I18"/>
    <mergeCell ref="H19:I19"/>
    <mergeCell ref="A20:D20"/>
    <mergeCell ref="A21:D21"/>
    <mergeCell ref="A18:D18"/>
    <mergeCell ref="A19:D19"/>
    <mergeCell ref="H20:I20"/>
    <mergeCell ref="H21:I21"/>
    <mergeCell ref="A29:G29"/>
    <mergeCell ref="A49:I49"/>
    <mergeCell ref="A38:I38"/>
    <mergeCell ref="A40:I40"/>
    <mergeCell ref="A42:I42"/>
    <mergeCell ref="A44:I44"/>
    <mergeCell ref="A46:I46"/>
    <mergeCell ref="A47:I47"/>
    <mergeCell ref="A48:I48"/>
    <mergeCell ref="A34:I34"/>
    <mergeCell ref="A36:I36"/>
    <mergeCell ref="H32:I32"/>
    <mergeCell ref="A32:G32"/>
    <mergeCell ref="H29:I29"/>
    <mergeCell ref="A28:D28"/>
    <mergeCell ref="H28:I28"/>
    <mergeCell ref="H22:I22"/>
    <mergeCell ref="A27:D27"/>
    <mergeCell ref="A22:D22"/>
    <mergeCell ref="A26:D26"/>
    <mergeCell ref="H23:I23"/>
    <mergeCell ref="H24:I24"/>
    <mergeCell ref="H25:I25"/>
    <mergeCell ref="H26:I26"/>
    <mergeCell ref="H27:I27"/>
    <mergeCell ref="A23:D23"/>
    <mergeCell ref="A24:D24"/>
    <mergeCell ref="A25:D25"/>
  </mergeCells>
  <printOptions horizontalCentered="1"/>
  <pageMargins left="0.78749999999999998" right="0.78749999999999998" top="1.2972222222222201" bottom="0.94583333333333297" header="0.78749999999999998" footer="0.78749999999999998"/>
  <pageSetup paperSize="9" scale="67" firstPageNumber="0" fitToHeight="2" orientation="portrait" r:id="rId1"/>
  <headerFooter>
    <oddHeader>&amp;RPregão Eletrônico PR/PI nº 1/2022
Anexo II - Modelo de Proposta e Planilha de Custos e Formação do Valor Estimado</oddHeader>
    <oddFooter>&amp;L&amp;A&amp;R&amp;P/&amp;N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AEB0D-9851-4AF7-98AA-20579A07B31F}">
  <sheetPr>
    <pageSetUpPr fitToPage="1"/>
  </sheetPr>
  <dimension ref="A1:Z881"/>
  <sheetViews>
    <sheetView showGridLines="0" tabSelected="1" zoomScaleNormal="100" workbookViewId="0">
      <selection activeCell="C26" sqref="C26:D26"/>
    </sheetView>
  </sheetViews>
  <sheetFormatPr defaultColWidth="14.42578125" defaultRowHeight="14.25"/>
  <cols>
    <col min="1" max="1" width="3" style="32" customWidth="1"/>
    <col min="2" max="2" width="89.140625" style="32" customWidth="1"/>
    <col min="3" max="3" width="20.7109375" style="32" customWidth="1"/>
    <col min="4" max="4" width="21.28515625" style="32" customWidth="1"/>
    <col min="5" max="5" width="18" style="32" customWidth="1"/>
    <col min="6" max="6" width="19.5703125" style="32" customWidth="1"/>
    <col min="7" max="7" width="17.5703125" style="32" customWidth="1"/>
    <col min="8" max="8" width="8.7109375" style="32" customWidth="1"/>
    <col min="9" max="9" width="14.7109375" style="32" customWidth="1"/>
    <col min="10" max="26" width="8.7109375" style="32" customWidth="1"/>
    <col min="27" max="16384" width="14.42578125" style="32"/>
  </cols>
  <sheetData>
    <row r="1" spans="1:26" ht="15">
      <c r="A1" s="128"/>
      <c r="B1" s="128"/>
      <c r="C1" s="128"/>
      <c r="D1" s="128"/>
      <c r="E1" s="34"/>
      <c r="F1" s="34"/>
      <c r="G1" s="35"/>
      <c r="H1" s="35"/>
      <c r="I1" s="34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ht="15">
      <c r="A2" s="128"/>
      <c r="B2" s="128"/>
      <c r="C2" s="128"/>
      <c r="D2" s="128"/>
      <c r="E2" s="34"/>
      <c r="F2" s="34"/>
      <c r="G2" s="35"/>
      <c r="H2" s="35"/>
      <c r="I2" s="34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15">
      <c r="A3" s="128"/>
      <c r="B3" s="128"/>
      <c r="C3" s="128"/>
      <c r="D3" s="128"/>
      <c r="E3" s="34"/>
      <c r="F3" s="34"/>
      <c r="G3" s="35"/>
      <c r="H3" s="35"/>
      <c r="I3" s="34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6" ht="15">
      <c r="A4" s="128"/>
      <c r="B4" s="128"/>
      <c r="C4" s="128"/>
      <c r="D4" s="128"/>
      <c r="E4" s="34"/>
      <c r="F4" s="34"/>
      <c r="G4" s="35"/>
      <c r="H4" s="35"/>
      <c r="I4" s="34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</row>
    <row r="5" spans="1:26" ht="15">
      <c r="A5" s="128"/>
      <c r="B5" s="128"/>
      <c r="C5" s="128"/>
      <c r="D5" s="128"/>
      <c r="E5" s="34"/>
      <c r="F5" s="34"/>
      <c r="G5" s="35"/>
      <c r="H5" s="35"/>
      <c r="I5" s="34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</row>
    <row r="6" spans="1:26" ht="15.75">
      <c r="A6" s="129" t="s">
        <v>41</v>
      </c>
      <c r="B6" s="129"/>
      <c r="C6" s="129"/>
      <c r="D6" s="129"/>
      <c r="E6" s="34"/>
      <c r="F6" s="34"/>
      <c r="G6" s="35"/>
      <c r="H6" s="35"/>
      <c r="I6" s="33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</row>
    <row r="7" spans="1:26" ht="15.75">
      <c r="A7" s="129" t="s">
        <v>57</v>
      </c>
      <c r="B7" s="129"/>
      <c r="C7" s="129"/>
      <c r="D7" s="129"/>
      <c r="E7" s="34"/>
      <c r="F7" s="34"/>
      <c r="G7" s="35"/>
      <c r="H7" s="35"/>
      <c r="I7" s="33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</row>
    <row r="8" spans="1:26" ht="15.75">
      <c r="A8" s="44"/>
      <c r="B8" s="44"/>
      <c r="C8" s="44"/>
      <c r="D8" s="44"/>
      <c r="E8" s="34"/>
      <c r="F8" s="34"/>
      <c r="G8" s="35"/>
      <c r="H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</row>
    <row r="9" spans="1:26" ht="15.75">
      <c r="A9" s="129" t="s">
        <v>58</v>
      </c>
      <c r="B9" s="129"/>
      <c r="C9" s="129"/>
      <c r="D9" s="129"/>
      <c r="E9" s="34"/>
      <c r="F9" s="34"/>
      <c r="G9" s="35"/>
      <c r="H9" s="35"/>
      <c r="I9" s="33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</row>
    <row r="10" spans="1:26" ht="15">
      <c r="A10" s="80"/>
      <c r="B10" s="80"/>
      <c r="C10" s="80"/>
      <c r="D10" s="80"/>
      <c r="E10" s="34"/>
      <c r="F10" s="34"/>
      <c r="G10" s="35"/>
      <c r="H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</row>
    <row r="11" spans="1:26" ht="15">
      <c r="A11" s="45"/>
      <c r="B11" s="45"/>
      <c r="C11" s="45"/>
      <c r="E11" s="34"/>
      <c r="F11" s="34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</row>
    <row r="12" spans="1:26" ht="18">
      <c r="A12" s="130" t="s">
        <v>66</v>
      </c>
      <c r="B12" s="130"/>
      <c r="C12" s="130"/>
      <c r="D12" s="130"/>
      <c r="E12" s="34"/>
      <c r="F12" s="34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</row>
    <row r="13" spans="1:26" ht="15">
      <c r="A13" s="46"/>
      <c r="B13" s="46"/>
      <c r="C13" s="46"/>
      <c r="D13" s="46"/>
      <c r="E13" s="34"/>
      <c r="F13" s="34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7"/>
      <c r="Z13" s="37"/>
    </row>
    <row r="14" spans="1:26" ht="23.85" customHeight="1">
      <c r="A14" s="127" t="s">
        <v>59</v>
      </c>
      <c r="B14" s="127"/>
      <c r="C14" s="127"/>
      <c r="D14" s="127"/>
      <c r="E14" s="34"/>
      <c r="F14" s="34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5"/>
      <c r="Z14" s="35"/>
    </row>
    <row r="15" spans="1:26" ht="15">
      <c r="A15" s="47"/>
      <c r="B15" s="47"/>
      <c r="C15" s="47"/>
      <c r="D15" s="47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</row>
    <row r="16" spans="1:26" ht="15">
      <c r="A16" s="123" t="s">
        <v>61</v>
      </c>
      <c r="B16" s="123"/>
      <c r="C16" s="123"/>
      <c r="D16" s="123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15">
      <c r="A17" s="45"/>
      <c r="B17" s="45"/>
      <c r="C17" s="4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</row>
    <row r="18" spans="1:26" ht="15">
      <c r="A18" s="124" t="s">
        <v>42</v>
      </c>
      <c r="B18" s="124"/>
      <c r="C18" s="124"/>
      <c r="D18" s="124"/>
      <c r="F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</row>
    <row r="19" spans="1:26" ht="15.75" customHeight="1">
      <c r="A19" s="125" t="s">
        <v>44</v>
      </c>
      <c r="B19" s="125"/>
      <c r="C19" s="126" t="s">
        <v>45</v>
      </c>
      <c r="D19" s="126"/>
      <c r="F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</row>
    <row r="20" spans="1:26" ht="15.75" customHeight="1">
      <c r="A20" s="122" t="s">
        <v>46</v>
      </c>
      <c r="B20" s="122"/>
      <c r="C20" s="121">
        <v>2.8899999999999999E-2</v>
      </c>
      <c r="D20" s="121"/>
      <c r="F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spans="1:26" ht="15.75" customHeight="1">
      <c r="A21" s="122" t="s">
        <v>47</v>
      </c>
      <c r="B21" s="122"/>
      <c r="C21" s="121">
        <v>7.4999999999999997E-3</v>
      </c>
      <c r="D21" s="121"/>
      <c r="F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  <row r="22" spans="1:26" ht="15.75" customHeight="1">
      <c r="A22" s="122" t="s">
        <v>48</v>
      </c>
      <c r="B22" s="122"/>
      <c r="C22" s="121">
        <v>9.1999999999999998E-3</v>
      </c>
      <c r="D22" s="121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</row>
    <row r="23" spans="1:26" ht="15.75" customHeight="1">
      <c r="A23" s="122" t="s">
        <v>49</v>
      </c>
      <c r="B23" s="122"/>
      <c r="C23" s="121">
        <v>5.8999999999999999E-3</v>
      </c>
      <c r="D23" s="121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spans="1:26" ht="15.75" customHeight="1">
      <c r="A24" s="122" t="s">
        <v>50</v>
      </c>
      <c r="B24" s="122"/>
      <c r="C24" s="121">
        <v>5.0500000000000003E-2</v>
      </c>
      <c r="D24" s="121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</row>
    <row r="25" spans="1:26" ht="15.75" customHeight="1">
      <c r="A25" s="122" t="s">
        <v>51</v>
      </c>
      <c r="B25" s="122"/>
      <c r="C25" s="121">
        <v>0.14249999999999999</v>
      </c>
      <c r="D25" s="121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spans="1:26" ht="42" customHeight="1">
      <c r="A26" s="109" t="s">
        <v>63</v>
      </c>
      <c r="B26" s="109"/>
      <c r="C26" s="115">
        <f>ROUNDDOWN((((1+(C20+C21+C22))*(1+C23)*(1+C24))/(1-C25))-1,4)</f>
        <v>0.28839999999999999</v>
      </c>
      <c r="D26" s="116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</row>
    <row r="27" spans="1:26" ht="15.75" customHeight="1">
      <c r="A27" s="117"/>
      <c r="B27" s="117"/>
      <c r="C27" s="118" t="s">
        <v>43</v>
      </c>
      <c r="D27" s="119" t="s">
        <v>62</v>
      </c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</row>
    <row r="28" spans="1:26" ht="28.5" customHeight="1">
      <c r="A28" s="117"/>
      <c r="B28" s="117"/>
      <c r="C28" s="118"/>
      <c r="D28" s="119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spans="1:26" ht="15.75" customHeight="1">
      <c r="A29" s="120"/>
      <c r="B29" s="120"/>
      <c r="C29" s="120"/>
      <c r="D29" s="41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  <row r="30" spans="1:26" ht="15.75" customHeight="1">
      <c r="A30" s="114" t="s">
        <v>52</v>
      </c>
      <c r="B30" s="114"/>
      <c r="C30" s="40" t="s">
        <v>45</v>
      </c>
      <c r="D30" s="40" t="s">
        <v>45</v>
      </c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spans="1:26" ht="15.75" customHeight="1">
      <c r="A31" s="114" t="s">
        <v>20</v>
      </c>
      <c r="B31" s="114"/>
      <c r="C31" s="121">
        <v>1.6500000000000001E-2</v>
      </c>
      <c r="D31" s="121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spans="1:26" ht="15.75" customHeight="1">
      <c r="A32" s="114" t="s">
        <v>53</v>
      </c>
      <c r="B32" s="114"/>
      <c r="C32" s="121">
        <v>7.5999999999999998E-2</v>
      </c>
      <c r="D32" s="121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spans="1:26" ht="15.75" customHeight="1">
      <c r="A33" s="114" t="s">
        <v>64</v>
      </c>
      <c r="B33" s="114"/>
      <c r="C33" s="42">
        <v>4.4999999999999998E-2</v>
      </c>
      <c r="D33" s="42">
        <v>0</v>
      </c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spans="1:26" ht="15" customHeight="1">
      <c r="A34" s="114" t="s">
        <v>65</v>
      </c>
      <c r="B34" s="114"/>
      <c r="C34" s="121">
        <v>0.05</v>
      </c>
      <c r="D34" s="121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spans="1:26" ht="15.75" customHeight="1">
      <c r="A35" s="109" t="s">
        <v>54</v>
      </c>
      <c r="B35" s="109"/>
      <c r="C35" s="43">
        <f>SUM(C31:C34)</f>
        <v>0.1875</v>
      </c>
      <c r="D35" s="43">
        <f>SUM(C31,C32,D33,C34)</f>
        <v>0.14250000000000002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spans="1:26" ht="15.75" customHeight="1">
      <c r="A36" s="110" t="s">
        <v>55</v>
      </c>
      <c r="B36" s="111"/>
      <c r="C36" s="111"/>
      <c r="D36" s="112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spans="1:26" ht="33" customHeight="1">
      <c r="A37" s="113" t="s">
        <v>56</v>
      </c>
      <c r="B37" s="113"/>
      <c r="C37" s="113"/>
      <c r="D37" s="113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 ht="28.5" customHeight="1">
      <c r="A38" s="39"/>
      <c r="B38" s="39"/>
      <c r="C38" s="39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ht="15.75" customHeight="1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spans="1:26" ht="15.75" customHeight="1">
      <c r="A40" s="123" t="s">
        <v>168</v>
      </c>
      <c r="B40" s="123"/>
      <c r="C40" s="123"/>
      <c r="D40" s="123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spans="1:26" ht="15.75" customHeight="1">
      <c r="A41" s="45"/>
      <c r="B41" s="45"/>
      <c r="C41" s="4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spans="1:26" ht="15.75" customHeight="1">
      <c r="A42" s="124" t="s">
        <v>42</v>
      </c>
      <c r="B42" s="124"/>
      <c r="C42" s="124"/>
      <c r="D42" s="124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spans="1:26" ht="15.75" customHeight="1">
      <c r="A43" s="125" t="s">
        <v>44</v>
      </c>
      <c r="B43" s="125"/>
      <c r="C43" s="126" t="s">
        <v>45</v>
      </c>
      <c r="D43" s="126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spans="1:26" ht="15.75" customHeight="1">
      <c r="A44" s="122" t="s">
        <v>46</v>
      </c>
      <c r="B44" s="122"/>
      <c r="C44" s="121">
        <v>1.4999999999999999E-2</v>
      </c>
      <c r="D44" s="121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spans="1:26" ht="15.75" customHeight="1">
      <c r="A45" s="122" t="s">
        <v>47</v>
      </c>
      <c r="B45" s="122"/>
      <c r="C45" s="121">
        <v>3.0000000000000001E-3</v>
      </c>
      <c r="D45" s="121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spans="1:26" ht="15.75" customHeight="1">
      <c r="A46" s="122" t="s">
        <v>48</v>
      </c>
      <c r="B46" s="122"/>
      <c r="C46" s="121">
        <v>5.5999999999999999E-3</v>
      </c>
      <c r="D46" s="121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spans="1:26" ht="15.75" customHeight="1">
      <c r="A47" s="122" t="s">
        <v>49</v>
      </c>
      <c r="B47" s="122"/>
      <c r="C47" s="121">
        <v>8.5000000000000006E-3</v>
      </c>
      <c r="D47" s="121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spans="1:26" ht="15.75" customHeight="1">
      <c r="A48" s="122" t="s">
        <v>50</v>
      </c>
      <c r="B48" s="122"/>
      <c r="C48" s="121">
        <v>3.5000000000000003E-2</v>
      </c>
      <c r="D48" s="121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spans="1:26" ht="15.75" customHeight="1">
      <c r="A49" s="122" t="s">
        <v>51</v>
      </c>
      <c r="B49" s="122"/>
      <c r="C49" s="121">
        <v>9.2499999999999999E-2</v>
      </c>
      <c r="D49" s="121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spans="1:26" ht="15.75" customHeight="1">
      <c r="A50" s="109" t="s">
        <v>63</v>
      </c>
      <c r="B50" s="109"/>
      <c r="C50" s="115">
        <f>ROUNDDOWN((((1+(C44+C45+C46))*(1+C47)*(1+C48))/(1-C49))-1,4)</f>
        <v>0.17730000000000001</v>
      </c>
      <c r="D50" s="116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</row>
    <row r="51" spans="1:26" ht="15.75" customHeight="1">
      <c r="A51" s="117"/>
      <c r="B51" s="117"/>
      <c r="C51" s="118" t="s">
        <v>43</v>
      </c>
      <c r="D51" s="119" t="s">
        <v>62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spans="1:26" ht="15.75" customHeight="1">
      <c r="A52" s="117"/>
      <c r="B52" s="117"/>
      <c r="C52" s="118"/>
      <c r="D52" s="119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spans="1:26" ht="15.75" customHeight="1">
      <c r="A53" s="120"/>
      <c r="B53" s="120"/>
      <c r="C53" s="120"/>
      <c r="D53" s="41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spans="1:26" ht="15.75" customHeight="1">
      <c r="A54" s="114" t="s">
        <v>52</v>
      </c>
      <c r="B54" s="114"/>
      <c r="C54" s="40" t="s">
        <v>45</v>
      </c>
      <c r="D54" s="40" t="s">
        <v>45</v>
      </c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spans="1:26" ht="15.75" customHeight="1">
      <c r="A55" s="114" t="s">
        <v>20</v>
      </c>
      <c r="B55" s="114"/>
      <c r="C55" s="121">
        <v>1.6500000000000001E-2</v>
      </c>
      <c r="D55" s="121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spans="1:26" ht="15.75" customHeight="1">
      <c r="A56" s="114" t="s">
        <v>53</v>
      </c>
      <c r="B56" s="114"/>
      <c r="C56" s="121">
        <v>7.5999999999999998E-2</v>
      </c>
      <c r="D56" s="121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spans="1:26" ht="15.75" customHeight="1">
      <c r="A57" s="114" t="s">
        <v>64</v>
      </c>
      <c r="B57" s="114"/>
      <c r="C57" s="42">
        <v>4.4999999999999998E-2</v>
      </c>
      <c r="D57" s="42">
        <v>0</v>
      </c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spans="1:26" ht="15.75" customHeight="1">
      <c r="A58" s="109" t="s">
        <v>54</v>
      </c>
      <c r="B58" s="109"/>
      <c r="C58" s="43">
        <f>SUM(C55:C57)</f>
        <v>0.13750000000000001</v>
      </c>
      <c r="D58" s="43">
        <f>SUM(C55,C56,D57)</f>
        <v>9.2499999999999999E-2</v>
      </c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spans="1:26" ht="15.75" customHeight="1">
      <c r="A59" s="110" t="s">
        <v>55</v>
      </c>
      <c r="B59" s="111"/>
      <c r="C59" s="111"/>
      <c r="D59" s="112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spans="1:26" ht="15.75" customHeight="1">
      <c r="A60" s="113" t="s">
        <v>56</v>
      </c>
      <c r="B60" s="113"/>
      <c r="C60" s="113"/>
      <c r="D60" s="113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spans="1:26" ht="15.75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spans="1:26" ht="15.75" customHeight="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</row>
    <row r="63" spans="1:26" ht="15.75" customHeight="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</row>
    <row r="64" spans="1:26" ht="15.75" customHeight="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</row>
    <row r="65" spans="1:26" ht="15.75" customHeight="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</row>
    <row r="66" spans="1:26" ht="15.75" customHeight="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</row>
    <row r="67" spans="1:26" ht="15.75" customHeight="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</row>
    <row r="68" spans="1:26" ht="15.75" customHeight="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</row>
    <row r="69" spans="1:26" ht="15.75" customHeight="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</row>
    <row r="70" spans="1:26" ht="15.75" customHeight="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</row>
    <row r="71" spans="1:26" ht="15.75" customHeight="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</row>
    <row r="72" spans="1:26" ht="15.75" customHeight="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</row>
    <row r="73" spans="1:26" ht="15.75" customHeight="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</row>
    <row r="74" spans="1:26" ht="15.75" customHeight="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</row>
    <row r="75" spans="1:26" ht="15.75" customHeight="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</row>
    <row r="76" spans="1:26" ht="15.75" customHeight="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</row>
    <row r="77" spans="1:26" ht="15.75" customHeight="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</row>
    <row r="78" spans="1:26" ht="15.75" customHeight="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</row>
    <row r="79" spans="1:26" ht="15.75" customHeight="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</row>
    <row r="80" spans="1:26" ht="15.75" customHeight="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</row>
    <row r="81" spans="1:26" ht="15.75" customHeight="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</row>
    <row r="82" spans="1:26" ht="15.75" customHeight="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</row>
    <row r="83" spans="1:26" ht="15.75" customHeight="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</row>
    <row r="84" spans="1:26" ht="15.75" customHeight="1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</row>
    <row r="85" spans="1:26" ht="15.75" customHeight="1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</row>
    <row r="86" spans="1:26" ht="15.75" customHeight="1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</row>
    <row r="87" spans="1:26" ht="15.75" customHeight="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</row>
    <row r="88" spans="1:26" ht="15.75" customHeight="1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</row>
    <row r="89" spans="1:26" ht="15.75" customHeight="1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</row>
    <row r="90" spans="1:26" ht="15.75" customHeight="1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</row>
    <row r="91" spans="1:26" ht="15.75" customHeight="1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</row>
    <row r="92" spans="1:26" ht="15.75" customHeight="1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</row>
    <row r="93" spans="1:26" ht="15.75" customHeight="1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</row>
    <row r="94" spans="1:26" ht="15.75" customHeight="1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</row>
    <row r="95" spans="1:26" ht="15.75" customHeight="1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</row>
    <row r="96" spans="1:26" ht="15.75" customHeight="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</row>
    <row r="97" spans="1:26" ht="15.75" customHeight="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</row>
    <row r="98" spans="1:26" ht="15.75" customHeight="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</row>
    <row r="99" spans="1:26" ht="15.75" customHeight="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</row>
    <row r="100" spans="1:26" ht="15.75" customHeight="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</row>
    <row r="101" spans="1:26" ht="15.75" customHeight="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</row>
    <row r="102" spans="1:26" ht="15.75" customHeight="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</row>
    <row r="103" spans="1:26" ht="15.75" customHeight="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</row>
    <row r="104" spans="1:26" ht="15.75" customHeight="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</row>
    <row r="105" spans="1:26" ht="15.75" customHeight="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</row>
    <row r="106" spans="1:26" ht="15.75" customHeight="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</row>
    <row r="107" spans="1:26" ht="15.75" customHeight="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</row>
    <row r="108" spans="1:26" ht="15.75" customHeight="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</row>
    <row r="109" spans="1:26" ht="15.75" customHeight="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</row>
    <row r="110" spans="1:26" ht="15.75" customHeight="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</row>
    <row r="111" spans="1:26" ht="15.75" customHeight="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</row>
    <row r="112" spans="1:26" ht="15.75" customHeight="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</row>
    <row r="113" spans="1:26" ht="15.75" customHeight="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</row>
    <row r="114" spans="1:26" ht="15.75" customHeight="1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</row>
    <row r="115" spans="1:26" ht="15.75" customHeight="1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</row>
    <row r="116" spans="1:26" ht="15.75" customHeight="1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</row>
    <row r="117" spans="1:26" ht="15.75" customHeight="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</row>
    <row r="118" spans="1:26" ht="15.75" customHeight="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</row>
    <row r="119" spans="1:26" ht="15.75" customHeight="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</row>
    <row r="120" spans="1:26" ht="15.75" customHeight="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</row>
    <row r="121" spans="1:26" ht="15.75" customHeight="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</row>
    <row r="122" spans="1:26" ht="15.75" customHeight="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</row>
    <row r="123" spans="1:26" ht="15.75" customHeight="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</row>
    <row r="124" spans="1:26" ht="15.75" customHeight="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</row>
    <row r="125" spans="1:26" ht="15.75" customHeight="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</row>
    <row r="126" spans="1:26" ht="15.75" customHeight="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</row>
    <row r="127" spans="1:26" ht="15.75" customHeight="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</row>
    <row r="128" spans="1:26" ht="15.75" customHeight="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</row>
    <row r="129" spans="1:26" ht="15.75" customHeight="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</row>
    <row r="130" spans="1:26" ht="15.75" customHeight="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</row>
    <row r="131" spans="1:26" ht="15.75" customHeight="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</row>
    <row r="132" spans="1:26" ht="15.75" customHeight="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</row>
    <row r="133" spans="1:26" ht="15.75" customHeight="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</row>
    <row r="134" spans="1:26" ht="15.75" customHeight="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</row>
    <row r="135" spans="1:26" ht="15.75" customHeight="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</row>
    <row r="136" spans="1:26" ht="15.75" customHeight="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</row>
    <row r="137" spans="1:26" ht="15.75" customHeight="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</row>
    <row r="138" spans="1:26" ht="15.75" customHeight="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</row>
    <row r="139" spans="1:26" ht="15.75" customHeight="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</row>
    <row r="140" spans="1:26" ht="15.75" customHeight="1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</row>
    <row r="141" spans="1:26" ht="15.75" customHeight="1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</row>
    <row r="142" spans="1:26" ht="15.75" customHeight="1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</row>
    <row r="143" spans="1:26" ht="15.75" customHeight="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</row>
    <row r="144" spans="1:26" ht="15.75" customHeight="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</row>
    <row r="145" spans="1:26" ht="15.75" customHeight="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</row>
    <row r="146" spans="1:26" ht="15.75" customHeight="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</row>
    <row r="147" spans="1:26" ht="15.75" customHeight="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</row>
    <row r="148" spans="1:26" ht="15.75" customHeight="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</row>
    <row r="149" spans="1:26" ht="15.75" customHeight="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</row>
    <row r="150" spans="1:26" ht="15.75" customHeight="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</row>
    <row r="151" spans="1:26" ht="15.75" customHeight="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</row>
    <row r="152" spans="1:26" ht="15.75" customHeight="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</row>
    <row r="153" spans="1:26" ht="15.75" customHeight="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</row>
    <row r="154" spans="1:26" ht="15.75" customHeight="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</row>
    <row r="155" spans="1:26" ht="15.75" customHeight="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</row>
    <row r="156" spans="1:26" ht="15.75" customHeight="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</row>
    <row r="157" spans="1:26" ht="15.75" customHeight="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</row>
    <row r="158" spans="1:26" ht="15.75" customHeight="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</row>
    <row r="159" spans="1:26" ht="15.75" customHeight="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</row>
    <row r="160" spans="1:26" ht="15.75" customHeight="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</row>
    <row r="161" spans="1:26" ht="15.75" customHeight="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</row>
    <row r="162" spans="1:26" ht="15.75" customHeight="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</row>
    <row r="163" spans="1:26" ht="15.75" customHeight="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</row>
    <row r="164" spans="1:26" ht="15.75" customHeight="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</row>
    <row r="165" spans="1:26" ht="15.75" customHeight="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</row>
    <row r="166" spans="1:26" ht="15.75" customHeight="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</row>
    <row r="167" spans="1:26" ht="15.75" customHeight="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</row>
    <row r="168" spans="1:26" ht="15.75" customHeight="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</row>
    <row r="169" spans="1:26" ht="15.75" customHeight="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</row>
    <row r="170" spans="1:26" ht="15.75" customHeight="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</row>
    <row r="171" spans="1:26" ht="15.75" customHeight="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</row>
    <row r="172" spans="1:26" ht="15.75" customHeight="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</row>
    <row r="173" spans="1:26" ht="15.75" customHeight="1">
      <c r="A173" s="35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</row>
    <row r="174" spans="1:26" ht="15.75" customHeight="1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</row>
    <row r="175" spans="1:26" ht="15.75" customHeight="1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</row>
    <row r="176" spans="1:26" ht="15.75" customHeight="1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</row>
    <row r="177" spans="1:26" ht="15.75" customHeight="1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</row>
    <row r="178" spans="1:26" ht="15.75" customHeight="1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</row>
    <row r="179" spans="1:26" ht="15.75" customHeight="1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</row>
    <row r="180" spans="1:26" ht="15.75" customHeight="1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</row>
    <row r="181" spans="1:26" ht="15.75" customHeight="1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</row>
    <row r="182" spans="1:26" ht="15.75" customHeight="1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</row>
    <row r="183" spans="1:26" ht="15.75" customHeight="1">
      <c r="A183" s="35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</row>
    <row r="184" spans="1:26" ht="15.75" customHeight="1">
      <c r="A184" s="35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</row>
    <row r="185" spans="1:26" ht="15.75" customHeight="1">
      <c r="A185" s="35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</row>
    <row r="186" spans="1:26" ht="15.75" customHeight="1">
      <c r="A186" s="35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</row>
    <row r="187" spans="1:26" ht="15.75" customHeight="1">
      <c r="A187" s="35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</row>
    <row r="188" spans="1:26" ht="15.75" customHeight="1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</row>
    <row r="189" spans="1:26" ht="15.75" customHeight="1">
      <c r="A189" s="35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</row>
    <row r="190" spans="1:26" ht="15.75" customHeight="1">
      <c r="A190" s="35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</row>
    <row r="191" spans="1:26" ht="15.75" customHeight="1">
      <c r="A191" s="35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</row>
    <row r="192" spans="1:26" ht="15.75" customHeight="1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</row>
    <row r="193" spans="1:26" ht="15.75" customHeight="1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</row>
    <row r="194" spans="1:26" ht="15.75" customHeight="1">
      <c r="A194" s="35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</row>
    <row r="195" spans="1:26" ht="15.75" customHeight="1">
      <c r="A195" s="35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</row>
    <row r="196" spans="1:26" ht="15.75" customHeight="1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</row>
    <row r="197" spans="1:26" ht="15.75" customHeight="1">
      <c r="A197" s="35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</row>
    <row r="198" spans="1:26" ht="15.75" customHeight="1">
      <c r="A198" s="35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</row>
    <row r="199" spans="1:26" ht="15.75" customHeight="1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</row>
    <row r="200" spans="1:26" ht="15.75" customHeight="1">
      <c r="A200" s="35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</row>
    <row r="201" spans="1:26" ht="15.75" customHeight="1">
      <c r="A201" s="35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</row>
    <row r="202" spans="1:26" ht="15.75" customHeight="1">
      <c r="A202" s="35"/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</row>
    <row r="203" spans="1:26" ht="15.75" customHeight="1">
      <c r="A203" s="35"/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</row>
    <row r="204" spans="1:26" ht="15.75" customHeight="1">
      <c r="A204" s="35"/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</row>
    <row r="205" spans="1:26" ht="15.75" customHeight="1">
      <c r="A205" s="35"/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</row>
    <row r="206" spans="1:26" ht="15.75" customHeight="1">
      <c r="A206" s="35"/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</row>
    <row r="207" spans="1:26" ht="15.75" customHeight="1">
      <c r="A207" s="35"/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</row>
    <row r="208" spans="1:26" ht="15.75" customHeight="1">
      <c r="A208" s="35"/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</row>
    <row r="209" spans="1:26" ht="15.75" customHeight="1">
      <c r="A209" s="35"/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</row>
    <row r="210" spans="1:26" ht="15.75" customHeight="1">
      <c r="A210" s="35"/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</row>
    <row r="211" spans="1:26" ht="15.75" customHeight="1">
      <c r="A211" s="35"/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</row>
    <row r="212" spans="1:26" ht="15.75" customHeight="1">
      <c r="A212" s="35"/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</row>
    <row r="213" spans="1:26" ht="15.75" customHeight="1">
      <c r="A213" s="35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</row>
    <row r="214" spans="1:26" ht="15.75" customHeight="1">
      <c r="A214" s="35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</row>
    <row r="215" spans="1:26" ht="15.75" customHeight="1">
      <c r="A215" s="35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</row>
    <row r="216" spans="1:26" ht="15.75" customHeight="1">
      <c r="A216" s="35"/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</row>
    <row r="217" spans="1:26" ht="15.75" customHeight="1">
      <c r="A217" s="35"/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</row>
    <row r="218" spans="1:26" ht="15.75" customHeight="1">
      <c r="A218" s="35"/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</row>
    <row r="219" spans="1:26" ht="15.75" customHeight="1">
      <c r="A219" s="35"/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</row>
    <row r="220" spans="1:26" ht="15.75" customHeight="1">
      <c r="A220" s="35"/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</row>
    <row r="221" spans="1:26" ht="15.75" customHeight="1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</row>
    <row r="222" spans="1:26" ht="15.75" customHeight="1">
      <c r="A222" s="35"/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</row>
    <row r="223" spans="1:26" ht="15.75" customHeight="1">
      <c r="A223" s="35"/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</row>
    <row r="224" spans="1:26" ht="15.75" customHeight="1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</row>
    <row r="225" spans="1:26" ht="15.75" customHeight="1">
      <c r="A225" s="35"/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</row>
    <row r="226" spans="1:26" ht="15.75" customHeight="1">
      <c r="A226" s="35"/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</row>
    <row r="227" spans="1:26" ht="15.75" customHeight="1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</row>
    <row r="228" spans="1:26" ht="15.75" customHeight="1">
      <c r="A228" s="35"/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</row>
    <row r="229" spans="1:26" ht="15.75" customHeight="1">
      <c r="A229" s="35"/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</row>
    <row r="230" spans="1:26" ht="15.75" customHeight="1">
      <c r="A230" s="35"/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</row>
    <row r="231" spans="1:26" ht="15.75" customHeight="1">
      <c r="A231" s="35"/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</row>
    <row r="232" spans="1:26" ht="15.75" customHeight="1">
      <c r="A232" s="35"/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</row>
    <row r="233" spans="1:26" ht="15.75" customHeight="1">
      <c r="A233" s="35"/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</row>
    <row r="234" spans="1:26" ht="15.75" customHeight="1">
      <c r="A234" s="35"/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</row>
    <row r="235" spans="1:26" ht="15.75" customHeight="1">
      <c r="A235" s="35"/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</row>
    <row r="236" spans="1:26" ht="15.75" customHeight="1">
      <c r="A236" s="35"/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</row>
    <row r="237" spans="1:26" ht="15.75" customHeight="1">
      <c r="A237" s="35"/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</row>
    <row r="238" spans="1:26" ht="15.75" customHeight="1">
      <c r="A238" s="35"/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</row>
    <row r="239" spans="1:26" ht="15.75" customHeight="1">
      <c r="A239" s="35"/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</row>
    <row r="240" spans="1:26" ht="15.75" customHeight="1">
      <c r="A240" s="35"/>
      <c r="B240" s="35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</row>
    <row r="241" spans="1:26" ht="15.75" customHeight="1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</row>
    <row r="242" spans="1:26" ht="15.75" customHeight="1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</row>
    <row r="243" spans="1:26" ht="15.75" customHeight="1">
      <c r="A243" s="35"/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</row>
    <row r="244" spans="1:26" ht="15.75" customHeight="1">
      <c r="A244" s="35"/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</row>
    <row r="245" spans="1:26" ht="15.75" customHeight="1">
      <c r="A245" s="35"/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</row>
    <row r="246" spans="1:26" ht="15.75" customHeight="1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</row>
    <row r="247" spans="1:26" ht="15.75" customHeight="1">
      <c r="A247" s="35"/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</row>
    <row r="248" spans="1:26" ht="15.75" customHeight="1">
      <c r="A248" s="35"/>
      <c r="B248" s="35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</row>
    <row r="249" spans="1:26" ht="15.75" customHeight="1">
      <c r="A249" s="35"/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  <c r="Z249" s="35"/>
    </row>
    <row r="250" spans="1:26" ht="15.75" customHeight="1">
      <c r="A250" s="35"/>
      <c r="B250" s="35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</row>
    <row r="251" spans="1:26" ht="15.75" customHeight="1">
      <c r="A251" s="35"/>
      <c r="B251" s="35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</row>
    <row r="252" spans="1:26" ht="15.75" customHeight="1">
      <c r="A252" s="35"/>
      <c r="B252" s="35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</row>
    <row r="253" spans="1:26" ht="15.75" customHeight="1">
      <c r="A253" s="35"/>
      <c r="B253" s="35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</row>
    <row r="254" spans="1:26" ht="15.75" customHeight="1">
      <c r="A254" s="35"/>
      <c r="B254" s="35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</row>
    <row r="255" spans="1:26" ht="15.75" customHeight="1">
      <c r="A255" s="35"/>
      <c r="B255" s="35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</row>
    <row r="256" spans="1:26" ht="15.75" customHeight="1">
      <c r="A256" s="35"/>
      <c r="B256" s="35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</row>
    <row r="257" spans="1:26" ht="15.75" customHeight="1">
      <c r="A257" s="35"/>
      <c r="B257" s="35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</row>
    <row r="258" spans="1:26" ht="15.75" customHeight="1">
      <c r="A258" s="35"/>
      <c r="B258" s="35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</row>
    <row r="259" spans="1:26" ht="15.75" customHeight="1">
      <c r="A259" s="35"/>
      <c r="B259" s="35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</row>
    <row r="260" spans="1:26" ht="15.75" customHeight="1">
      <c r="A260" s="35"/>
      <c r="B260" s="35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</row>
    <row r="261" spans="1:26" ht="15.75" customHeight="1">
      <c r="A261" s="35"/>
      <c r="B261" s="35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</row>
    <row r="262" spans="1:26" ht="15.75" customHeight="1">
      <c r="A262" s="35"/>
      <c r="B262" s="35"/>
      <c r="C262" s="35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</row>
    <row r="263" spans="1:26" ht="15.75" customHeight="1">
      <c r="A263" s="35"/>
      <c r="B263" s="35"/>
      <c r="C263" s="35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</row>
    <row r="264" spans="1:26" ht="15.75" customHeight="1">
      <c r="A264" s="35"/>
      <c r="B264" s="35"/>
      <c r="C264" s="35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</row>
    <row r="265" spans="1:26" ht="15.75" customHeight="1">
      <c r="A265" s="35"/>
      <c r="B265" s="35"/>
      <c r="C265" s="35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</row>
    <row r="266" spans="1:26" ht="15.75" customHeight="1">
      <c r="A266" s="35"/>
      <c r="B266" s="35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</row>
    <row r="267" spans="1:26" ht="15.75" customHeight="1">
      <c r="A267" s="35"/>
      <c r="B267" s="35"/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</row>
    <row r="268" spans="1:26" ht="15.75" customHeight="1">
      <c r="A268" s="35"/>
      <c r="B268" s="35"/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</row>
    <row r="269" spans="1:26" ht="15.75" customHeight="1">
      <c r="A269" s="35"/>
      <c r="B269" s="35"/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</row>
    <row r="270" spans="1:26" ht="15.75" customHeight="1">
      <c r="A270" s="35"/>
      <c r="B270" s="35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</row>
    <row r="271" spans="1:26" ht="15.75" customHeight="1">
      <c r="A271" s="35"/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</row>
    <row r="272" spans="1:26" ht="15.75" customHeight="1">
      <c r="A272" s="35"/>
      <c r="B272" s="35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</row>
    <row r="273" spans="1:26" ht="15.75" customHeight="1">
      <c r="A273" s="35"/>
      <c r="B273" s="35"/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</row>
    <row r="274" spans="1:26" ht="15.75" customHeight="1">
      <c r="A274" s="35"/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</row>
    <row r="275" spans="1:26" ht="15.75" customHeight="1">
      <c r="A275" s="35"/>
      <c r="B275" s="35"/>
      <c r="C275" s="35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</row>
    <row r="276" spans="1:26" ht="15.75" customHeight="1">
      <c r="A276" s="35"/>
      <c r="B276" s="35"/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</row>
    <row r="277" spans="1:26" ht="15.75" customHeight="1">
      <c r="A277" s="35"/>
      <c r="B277" s="35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</row>
    <row r="278" spans="1:26" ht="15.75" customHeight="1">
      <c r="A278" s="35"/>
      <c r="B278" s="35"/>
      <c r="C278" s="35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</row>
    <row r="279" spans="1:26" ht="15.75" customHeight="1">
      <c r="A279" s="35"/>
      <c r="B279" s="35"/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</row>
    <row r="280" spans="1:26" ht="15.75" customHeight="1">
      <c r="A280" s="35"/>
      <c r="B280" s="35"/>
      <c r="C280" s="35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</row>
    <row r="281" spans="1:26" ht="15.75" customHeight="1">
      <c r="A281" s="35"/>
      <c r="B281" s="35"/>
      <c r="C281" s="35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</row>
    <row r="282" spans="1:26" ht="15.75" customHeight="1">
      <c r="A282" s="35"/>
      <c r="B282" s="35"/>
      <c r="C282" s="35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</row>
    <row r="283" spans="1:26" ht="15.75" customHeight="1">
      <c r="A283" s="35"/>
      <c r="B283" s="35"/>
      <c r="C283" s="35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</row>
    <row r="284" spans="1:26" ht="15.75" customHeight="1">
      <c r="A284" s="35"/>
      <c r="B284" s="35"/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</row>
    <row r="285" spans="1:26" ht="15.75" customHeight="1">
      <c r="A285" s="35"/>
      <c r="B285" s="35"/>
      <c r="C285" s="35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</row>
    <row r="286" spans="1:26" ht="15.75" customHeight="1">
      <c r="A286" s="35"/>
      <c r="B286" s="35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</row>
    <row r="287" spans="1:26" ht="15.75" customHeight="1">
      <c r="A287" s="35"/>
      <c r="B287" s="35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</row>
    <row r="288" spans="1:26" ht="15.75" customHeight="1">
      <c r="A288" s="35"/>
      <c r="B288" s="35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</row>
    <row r="289" spans="1:26" ht="15.75" customHeight="1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</row>
    <row r="290" spans="1:26" ht="15.75" customHeight="1">
      <c r="A290" s="35"/>
      <c r="B290" s="35"/>
      <c r="C290" s="35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</row>
    <row r="291" spans="1:26" ht="15.75" customHeight="1">
      <c r="A291" s="35"/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</row>
    <row r="292" spans="1:26" ht="15.75" customHeight="1">
      <c r="A292" s="35"/>
      <c r="B292" s="35"/>
      <c r="C292" s="35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</row>
    <row r="293" spans="1:26" ht="15.75" customHeight="1">
      <c r="A293" s="35"/>
      <c r="B293" s="35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</row>
    <row r="294" spans="1:26" ht="15.75" customHeight="1">
      <c r="A294" s="35"/>
      <c r="B294" s="35"/>
      <c r="C294" s="35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</row>
    <row r="295" spans="1:26" ht="15.75" customHeight="1">
      <c r="A295" s="35"/>
      <c r="B295" s="35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</row>
    <row r="296" spans="1:26" ht="15.75" customHeight="1">
      <c r="A296" s="35"/>
      <c r="B296" s="35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</row>
    <row r="297" spans="1:26" ht="15.75" customHeight="1">
      <c r="A297" s="35"/>
      <c r="B297" s="35"/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</row>
    <row r="298" spans="1:26" ht="15.75" customHeight="1">
      <c r="A298" s="35"/>
      <c r="B298" s="35"/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</row>
    <row r="299" spans="1:26" ht="15.75" customHeight="1">
      <c r="A299" s="35"/>
      <c r="B299" s="35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</row>
    <row r="300" spans="1:26" ht="15.75" customHeight="1">
      <c r="A300" s="35"/>
      <c r="B300" s="35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</row>
    <row r="301" spans="1:26" ht="15.75" customHeight="1">
      <c r="A301" s="35"/>
      <c r="B301" s="35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</row>
    <row r="302" spans="1:26" ht="15.75" customHeight="1">
      <c r="A302" s="35"/>
      <c r="B302" s="35"/>
      <c r="C302" s="35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</row>
    <row r="303" spans="1:26" ht="15.75" customHeight="1">
      <c r="A303" s="35"/>
      <c r="B303" s="35"/>
      <c r="C303" s="35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</row>
    <row r="304" spans="1:26" ht="15.75" customHeight="1">
      <c r="A304" s="35"/>
      <c r="B304" s="35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</row>
    <row r="305" spans="1:26" ht="15.75" customHeight="1">
      <c r="A305" s="35"/>
      <c r="B305" s="35"/>
      <c r="C305" s="35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</row>
    <row r="306" spans="1:26" ht="15.75" customHeight="1">
      <c r="A306" s="35"/>
      <c r="B306" s="35"/>
      <c r="C306" s="35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</row>
    <row r="307" spans="1:26" ht="15.75" customHeight="1">
      <c r="A307" s="35"/>
      <c r="B307" s="35"/>
      <c r="C307" s="35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</row>
    <row r="308" spans="1:26" ht="15.75" customHeight="1">
      <c r="A308" s="35"/>
      <c r="B308" s="35"/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</row>
    <row r="309" spans="1:26" ht="15.75" customHeight="1">
      <c r="A309" s="35"/>
      <c r="B309" s="35"/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</row>
    <row r="310" spans="1:26" ht="15.75" customHeight="1">
      <c r="A310" s="35"/>
      <c r="B310" s="35"/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</row>
    <row r="311" spans="1:26" ht="15.75" customHeight="1">
      <c r="A311" s="35"/>
      <c r="B311" s="35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</row>
    <row r="312" spans="1:26" ht="15.75" customHeight="1">
      <c r="A312" s="35"/>
      <c r="B312" s="35"/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  <c r="Z312" s="35"/>
    </row>
    <row r="313" spans="1:26" ht="15.75" customHeight="1">
      <c r="A313" s="35"/>
      <c r="B313" s="35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5"/>
      <c r="Z313" s="35"/>
    </row>
    <row r="314" spans="1:26" ht="15.75" customHeight="1">
      <c r="A314" s="35"/>
      <c r="B314" s="35"/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  <c r="Z314" s="35"/>
    </row>
    <row r="315" spans="1:26" ht="15.75" customHeight="1">
      <c r="A315" s="35"/>
      <c r="B315" s="35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  <c r="Z315" s="35"/>
    </row>
    <row r="316" spans="1:26" ht="15.75" customHeight="1">
      <c r="A316" s="35"/>
      <c r="B316" s="35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</row>
    <row r="317" spans="1:26" ht="15.75" customHeight="1">
      <c r="A317" s="35"/>
      <c r="B317" s="35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</row>
    <row r="318" spans="1:26" ht="15.75" customHeight="1">
      <c r="A318" s="35"/>
      <c r="B318" s="35"/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  <c r="Z318" s="35"/>
    </row>
    <row r="319" spans="1:26" ht="15.75" customHeight="1">
      <c r="A319" s="35"/>
      <c r="B319" s="35"/>
      <c r="C319" s="35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35"/>
      <c r="T319" s="35"/>
      <c r="U319" s="35"/>
      <c r="V319" s="35"/>
      <c r="W319" s="35"/>
      <c r="X319" s="35"/>
      <c r="Y319" s="35"/>
      <c r="Z319" s="35"/>
    </row>
    <row r="320" spans="1:26" ht="15.75" customHeight="1">
      <c r="A320" s="35"/>
      <c r="B320" s="35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</row>
    <row r="321" spans="1:26" ht="15.75" customHeight="1">
      <c r="A321" s="35"/>
      <c r="B321" s="35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5"/>
      <c r="Z321" s="35"/>
    </row>
    <row r="322" spans="1:26" ht="15.75" customHeight="1">
      <c r="A322" s="35"/>
      <c r="B322" s="35"/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  <c r="Z322" s="35"/>
    </row>
    <row r="323" spans="1:26" ht="15.75" customHeight="1">
      <c r="A323" s="35"/>
      <c r="B323" s="35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  <c r="T323" s="35"/>
      <c r="U323" s="35"/>
      <c r="V323" s="35"/>
      <c r="W323" s="35"/>
      <c r="X323" s="35"/>
      <c r="Y323" s="35"/>
      <c r="Z323" s="35"/>
    </row>
    <row r="324" spans="1:26" ht="15.75" customHeight="1">
      <c r="A324" s="35"/>
      <c r="B324" s="35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  <c r="T324" s="35"/>
      <c r="U324" s="35"/>
      <c r="V324" s="35"/>
      <c r="W324" s="35"/>
      <c r="X324" s="35"/>
      <c r="Y324" s="35"/>
      <c r="Z324" s="35"/>
    </row>
    <row r="325" spans="1:26" ht="15.75" customHeight="1">
      <c r="A325" s="35"/>
      <c r="B325" s="35"/>
      <c r="C325" s="35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</row>
    <row r="326" spans="1:26" ht="15.75" customHeight="1">
      <c r="A326" s="35"/>
      <c r="B326" s="35"/>
      <c r="C326" s="35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5"/>
      <c r="Z326" s="35"/>
    </row>
    <row r="327" spans="1:26" ht="15.75" customHeight="1">
      <c r="A327" s="35"/>
      <c r="B327" s="35"/>
      <c r="C327" s="35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</row>
    <row r="328" spans="1:26" ht="15.75" customHeight="1">
      <c r="A328" s="35"/>
      <c r="B328" s="35"/>
      <c r="C328" s="35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5"/>
      <c r="Z328" s="35"/>
    </row>
    <row r="329" spans="1:26" ht="15.75" customHeight="1">
      <c r="A329" s="35"/>
      <c r="B329" s="35"/>
      <c r="C329" s="35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</row>
    <row r="330" spans="1:26" ht="15.75" customHeight="1">
      <c r="A330" s="35"/>
      <c r="B330" s="35"/>
      <c r="C330" s="35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  <c r="Z330" s="35"/>
    </row>
    <row r="331" spans="1:26" ht="15.75" customHeight="1">
      <c r="A331" s="35"/>
      <c r="B331" s="35"/>
      <c r="C331" s="35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</row>
    <row r="332" spans="1:26" ht="15.75" customHeight="1">
      <c r="A332" s="35"/>
      <c r="B332" s="35"/>
      <c r="C332" s="35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  <c r="S332" s="35"/>
      <c r="T332" s="35"/>
      <c r="U332" s="35"/>
      <c r="V332" s="35"/>
      <c r="W332" s="35"/>
      <c r="X332" s="35"/>
      <c r="Y332" s="35"/>
      <c r="Z332" s="35"/>
    </row>
    <row r="333" spans="1:26" ht="15.75" customHeight="1">
      <c r="A333" s="35"/>
      <c r="B333" s="35"/>
      <c r="C333" s="35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5"/>
      <c r="Z333" s="35"/>
    </row>
    <row r="334" spans="1:26" ht="15.75" customHeight="1">
      <c r="A334" s="35"/>
      <c r="B334" s="35"/>
      <c r="C334" s="35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  <c r="S334" s="35"/>
      <c r="T334" s="35"/>
      <c r="U334" s="35"/>
      <c r="V334" s="35"/>
      <c r="W334" s="35"/>
      <c r="X334" s="35"/>
      <c r="Y334" s="35"/>
      <c r="Z334" s="35"/>
    </row>
    <row r="335" spans="1:26" ht="15.75" customHeight="1">
      <c r="A335" s="35"/>
      <c r="B335" s="35"/>
      <c r="C335" s="35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  <c r="S335" s="35"/>
      <c r="T335" s="35"/>
      <c r="U335" s="35"/>
      <c r="V335" s="35"/>
      <c r="W335" s="35"/>
      <c r="X335" s="35"/>
      <c r="Y335" s="35"/>
      <c r="Z335" s="35"/>
    </row>
    <row r="336" spans="1:26" ht="15.75" customHeight="1">
      <c r="A336" s="35"/>
      <c r="B336" s="35"/>
      <c r="C336" s="35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  <c r="S336" s="35"/>
      <c r="T336" s="35"/>
      <c r="U336" s="35"/>
      <c r="V336" s="35"/>
      <c r="W336" s="35"/>
      <c r="X336" s="35"/>
      <c r="Y336" s="35"/>
      <c r="Z336" s="35"/>
    </row>
    <row r="337" spans="1:26" ht="15.75" customHeight="1">
      <c r="A337" s="35"/>
      <c r="B337" s="35"/>
      <c r="C337" s="35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  <c r="S337" s="35"/>
      <c r="T337" s="35"/>
      <c r="U337" s="35"/>
      <c r="V337" s="35"/>
      <c r="W337" s="35"/>
      <c r="X337" s="35"/>
      <c r="Y337" s="35"/>
      <c r="Z337" s="35"/>
    </row>
    <row r="338" spans="1:26" ht="15.75" customHeight="1">
      <c r="A338" s="35"/>
      <c r="B338" s="35"/>
      <c r="C338" s="35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  <c r="S338" s="35"/>
      <c r="T338" s="35"/>
      <c r="U338" s="35"/>
      <c r="V338" s="35"/>
      <c r="W338" s="35"/>
      <c r="X338" s="35"/>
      <c r="Y338" s="35"/>
      <c r="Z338" s="35"/>
    </row>
    <row r="339" spans="1:26" ht="15.75" customHeight="1">
      <c r="A339" s="35"/>
      <c r="B339" s="35"/>
      <c r="C339" s="35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  <c r="S339" s="35"/>
      <c r="T339" s="35"/>
      <c r="U339" s="35"/>
      <c r="V339" s="35"/>
      <c r="W339" s="35"/>
      <c r="X339" s="35"/>
      <c r="Y339" s="35"/>
      <c r="Z339" s="35"/>
    </row>
    <row r="340" spans="1:26" ht="15.75" customHeight="1">
      <c r="A340" s="35"/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</row>
    <row r="341" spans="1:26" ht="15.75" customHeight="1">
      <c r="A341" s="35"/>
      <c r="B341" s="35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  <c r="S341" s="35"/>
      <c r="T341" s="35"/>
      <c r="U341" s="35"/>
      <c r="V341" s="35"/>
      <c r="W341" s="35"/>
      <c r="X341" s="35"/>
      <c r="Y341" s="35"/>
      <c r="Z341" s="35"/>
    </row>
    <row r="342" spans="1:26" ht="15.75" customHeight="1">
      <c r="A342" s="35"/>
      <c r="B342" s="35"/>
      <c r="C342" s="35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  <c r="Z342" s="35"/>
    </row>
    <row r="343" spans="1:26" ht="15.75" customHeight="1">
      <c r="A343" s="35"/>
      <c r="B343" s="35"/>
      <c r="C343" s="35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  <c r="S343" s="35"/>
      <c r="T343" s="35"/>
      <c r="U343" s="35"/>
      <c r="V343" s="35"/>
      <c r="W343" s="35"/>
      <c r="X343" s="35"/>
      <c r="Y343" s="35"/>
      <c r="Z343" s="35"/>
    </row>
    <row r="344" spans="1:26" ht="15.75" customHeight="1">
      <c r="A344" s="35"/>
      <c r="B344" s="35"/>
      <c r="C344" s="35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  <c r="S344" s="35"/>
      <c r="T344" s="35"/>
      <c r="U344" s="35"/>
      <c r="V344" s="35"/>
      <c r="W344" s="35"/>
      <c r="X344" s="35"/>
      <c r="Y344" s="35"/>
      <c r="Z344" s="35"/>
    </row>
    <row r="345" spans="1:26" ht="15.75" customHeight="1">
      <c r="A345" s="35"/>
      <c r="B345" s="35"/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  <c r="Z345" s="35"/>
    </row>
    <row r="346" spans="1:26" ht="15.75" customHeight="1">
      <c r="A346" s="35"/>
      <c r="B346" s="35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  <c r="Z346" s="35"/>
    </row>
    <row r="347" spans="1:26" ht="15.75" customHeight="1">
      <c r="A347" s="35"/>
      <c r="B347" s="35"/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  <c r="Z347" s="35"/>
    </row>
    <row r="348" spans="1:26" ht="15.75" customHeight="1">
      <c r="A348" s="35"/>
      <c r="B348" s="35"/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  <c r="T348" s="35"/>
      <c r="U348" s="35"/>
      <c r="V348" s="35"/>
      <c r="W348" s="35"/>
      <c r="X348" s="35"/>
      <c r="Y348" s="35"/>
      <c r="Z348" s="35"/>
    </row>
    <row r="349" spans="1:26" ht="15.75" customHeight="1">
      <c r="A349" s="35"/>
      <c r="B349" s="35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</row>
    <row r="350" spans="1:26" ht="15.75" customHeight="1">
      <c r="A350" s="35"/>
      <c r="B350" s="35"/>
      <c r="C350" s="35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  <c r="Z350" s="35"/>
    </row>
    <row r="351" spans="1:26" ht="15.75" customHeight="1">
      <c r="A351" s="35"/>
      <c r="B351" s="35"/>
      <c r="C351" s="35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S351" s="35"/>
      <c r="T351" s="35"/>
      <c r="U351" s="35"/>
      <c r="V351" s="35"/>
      <c r="W351" s="35"/>
      <c r="X351" s="35"/>
      <c r="Y351" s="35"/>
      <c r="Z351" s="35"/>
    </row>
    <row r="352" spans="1:26" ht="15.75" customHeight="1">
      <c r="A352" s="35"/>
      <c r="B352" s="35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S352" s="35"/>
      <c r="T352" s="35"/>
      <c r="U352" s="35"/>
      <c r="V352" s="35"/>
      <c r="W352" s="35"/>
      <c r="X352" s="35"/>
      <c r="Y352" s="35"/>
      <c r="Z352" s="35"/>
    </row>
    <row r="353" spans="1:26" ht="15.75" customHeight="1">
      <c r="A353" s="35"/>
      <c r="B353" s="35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  <c r="S353" s="35"/>
      <c r="T353" s="35"/>
      <c r="U353" s="35"/>
      <c r="V353" s="35"/>
      <c r="W353" s="35"/>
      <c r="X353" s="35"/>
      <c r="Y353" s="35"/>
      <c r="Z353" s="35"/>
    </row>
    <row r="354" spans="1:26" ht="15.75" customHeight="1">
      <c r="A354" s="35"/>
      <c r="B354" s="35"/>
      <c r="C354" s="35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  <c r="S354" s="35"/>
      <c r="T354" s="35"/>
      <c r="U354" s="35"/>
      <c r="V354" s="35"/>
      <c r="W354" s="35"/>
      <c r="X354" s="35"/>
      <c r="Y354" s="35"/>
      <c r="Z354" s="35"/>
    </row>
    <row r="355" spans="1:26" ht="15.75" customHeight="1">
      <c r="A355" s="35"/>
      <c r="B355" s="35"/>
      <c r="C355" s="35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  <c r="S355" s="35"/>
      <c r="T355" s="35"/>
      <c r="U355" s="35"/>
      <c r="V355" s="35"/>
      <c r="W355" s="35"/>
      <c r="X355" s="35"/>
      <c r="Y355" s="35"/>
      <c r="Z355" s="35"/>
    </row>
    <row r="356" spans="1:26" ht="15.75" customHeight="1">
      <c r="A356" s="35"/>
      <c r="B356" s="35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  <c r="Z356" s="35"/>
    </row>
    <row r="357" spans="1:26" ht="15.75" customHeight="1">
      <c r="A357" s="35"/>
      <c r="B357" s="35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  <c r="Z357" s="35"/>
    </row>
    <row r="358" spans="1:26" ht="15.75" customHeight="1">
      <c r="A358" s="35"/>
      <c r="B358" s="35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  <c r="Z358" s="35"/>
    </row>
    <row r="359" spans="1:26" ht="15.75" customHeight="1">
      <c r="A359" s="35"/>
      <c r="B359" s="35"/>
      <c r="C359" s="35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  <c r="S359" s="35"/>
      <c r="T359" s="35"/>
      <c r="U359" s="35"/>
      <c r="V359" s="35"/>
      <c r="W359" s="35"/>
      <c r="X359" s="35"/>
      <c r="Y359" s="35"/>
      <c r="Z359" s="35"/>
    </row>
    <row r="360" spans="1:26" ht="15.75" customHeight="1">
      <c r="A360" s="35"/>
      <c r="B360" s="35"/>
      <c r="C360" s="35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  <c r="Z360" s="35"/>
    </row>
    <row r="361" spans="1:26" ht="15.75" customHeight="1">
      <c r="A361" s="35"/>
      <c r="B361" s="35"/>
      <c r="C361" s="35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  <c r="S361" s="35"/>
      <c r="T361" s="35"/>
      <c r="U361" s="35"/>
      <c r="V361" s="35"/>
      <c r="W361" s="35"/>
      <c r="X361" s="35"/>
      <c r="Y361" s="35"/>
      <c r="Z361" s="35"/>
    </row>
    <row r="362" spans="1:26" ht="15.75" customHeight="1">
      <c r="A362" s="35"/>
      <c r="B362" s="35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</row>
    <row r="363" spans="1:26" ht="15.75" customHeight="1">
      <c r="A363" s="35"/>
      <c r="B363" s="35"/>
      <c r="C363" s="35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  <c r="S363" s="35"/>
      <c r="T363" s="35"/>
      <c r="U363" s="35"/>
      <c r="V363" s="35"/>
      <c r="W363" s="35"/>
      <c r="X363" s="35"/>
      <c r="Y363" s="35"/>
      <c r="Z363" s="35"/>
    </row>
    <row r="364" spans="1:26" ht="15.75" customHeight="1">
      <c r="A364" s="35"/>
      <c r="B364" s="35"/>
      <c r="C364" s="35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  <c r="S364" s="35"/>
      <c r="T364" s="35"/>
      <c r="U364" s="35"/>
      <c r="V364" s="35"/>
      <c r="W364" s="35"/>
      <c r="X364" s="35"/>
      <c r="Y364" s="35"/>
      <c r="Z364" s="35"/>
    </row>
    <row r="365" spans="1:26" ht="15.75" customHeight="1">
      <c r="A365" s="35"/>
      <c r="B365" s="35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  <c r="S365" s="35"/>
      <c r="T365" s="35"/>
      <c r="U365" s="35"/>
      <c r="V365" s="35"/>
      <c r="W365" s="35"/>
      <c r="X365" s="35"/>
      <c r="Y365" s="35"/>
      <c r="Z365" s="35"/>
    </row>
    <row r="366" spans="1:26" ht="15.75" customHeight="1">
      <c r="A366" s="35"/>
      <c r="B366" s="35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  <c r="S366" s="35"/>
      <c r="T366" s="35"/>
      <c r="U366" s="35"/>
      <c r="V366" s="35"/>
      <c r="W366" s="35"/>
      <c r="X366" s="35"/>
      <c r="Y366" s="35"/>
      <c r="Z366" s="35"/>
    </row>
    <row r="367" spans="1:26" ht="15.75" customHeight="1">
      <c r="A367" s="35"/>
      <c r="B367" s="35"/>
      <c r="C367" s="35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  <c r="S367" s="35"/>
      <c r="T367" s="35"/>
      <c r="U367" s="35"/>
      <c r="V367" s="35"/>
      <c r="W367" s="35"/>
      <c r="X367" s="35"/>
      <c r="Y367" s="35"/>
      <c r="Z367" s="35"/>
    </row>
    <row r="368" spans="1:26" ht="15.75" customHeight="1">
      <c r="A368" s="35"/>
      <c r="B368" s="35"/>
      <c r="C368" s="35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  <c r="S368" s="35"/>
      <c r="T368" s="35"/>
      <c r="U368" s="35"/>
      <c r="V368" s="35"/>
      <c r="W368" s="35"/>
      <c r="X368" s="35"/>
      <c r="Y368" s="35"/>
      <c r="Z368" s="35"/>
    </row>
    <row r="369" spans="1:26" ht="15.75" customHeight="1">
      <c r="A369" s="35"/>
      <c r="B369" s="35"/>
      <c r="C369" s="35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  <c r="S369" s="35"/>
      <c r="T369" s="35"/>
      <c r="U369" s="35"/>
      <c r="V369" s="35"/>
      <c r="W369" s="35"/>
      <c r="X369" s="35"/>
      <c r="Y369" s="35"/>
      <c r="Z369" s="35"/>
    </row>
    <row r="370" spans="1:26" ht="15.75" customHeight="1">
      <c r="A370" s="35"/>
      <c r="B370" s="35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35"/>
      <c r="Z370" s="35"/>
    </row>
    <row r="371" spans="1:26" ht="15.75" customHeight="1">
      <c r="A371" s="35"/>
      <c r="B371" s="35"/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  <c r="T371" s="35"/>
      <c r="U371" s="35"/>
      <c r="V371" s="35"/>
      <c r="W371" s="35"/>
      <c r="X371" s="35"/>
      <c r="Y371" s="35"/>
      <c r="Z371" s="35"/>
    </row>
    <row r="372" spans="1:26" ht="15.75" customHeight="1">
      <c r="A372" s="35"/>
      <c r="B372" s="35"/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  <c r="T372" s="35"/>
      <c r="U372" s="35"/>
      <c r="V372" s="35"/>
      <c r="W372" s="35"/>
      <c r="X372" s="35"/>
      <c r="Y372" s="35"/>
      <c r="Z372" s="35"/>
    </row>
    <row r="373" spans="1:26" ht="15.75" customHeight="1">
      <c r="A373" s="35"/>
      <c r="B373" s="35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  <c r="T373" s="35"/>
      <c r="U373" s="35"/>
      <c r="V373" s="35"/>
      <c r="W373" s="35"/>
      <c r="X373" s="35"/>
      <c r="Y373" s="35"/>
      <c r="Z373" s="35"/>
    </row>
    <row r="374" spans="1:26" ht="15.75" customHeight="1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  <c r="Z374" s="35"/>
    </row>
    <row r="375" spans="1:26" ht="15.75" customHeight="1">
      <c r="A375" s="35"/>
      <c r="B375" s="35"/>
      <c r="C375" s="35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  <c r="Z375" s="35"/>
    </row>
    <row r="376" spans="1:26" ht="15.75" customHeight="1">
      <c r="A376" s="35"/>
      <c r="B376" s="35"/>
      <c r="C376" s="35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</row>
    <row r="377" spans="1:26" ht="15.75" customHeight="1">
      <c r="A377" s="35"/>
      <c r="B377" s="35"/>
      <c r="C377" s="35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  <c r="R377" s="35"/>
      <c r="S377" s="35"/>
      <c r="T377" s="35"/>
      <c r="U377" s="35"/>
      <c r="V377" s="35"/>
      <c r="W377" s="35"/>
      <c r="X377" s="35"/>
      <c r="Y377" s="35"/>
      <c r="Z377" s="35"/>
    </row>
    <row r="378" spans="1:26" ht="15.75" customHeight="1">
      <c r="A378" s="35"/>
      <c r="B378" s="35"/>
      <c r="C378" s="35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  <c r="S378" s="35"/>
      <c r="T378" s="35"/>
      <c r="U378" s="35"/>
      <c r="V378" s="35"/>
      <c r="W378" s="35"/>
      <c r="X378" s="35"/>
      <c r="Y378" s="35"/>
      <c r="Z378" s="35"/>
    </row>
    <row r="379" spans="1:26" ht="15.75" customHeight="1">
      <c r="A379" s="35"/>
      <c r="B379" s="35"/>
      <c r="C379" s="35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  <c r="Z379" s="35"/>
    </row>
    <row r="380" spans="1:26" ht="15.75" customHeight="1">
      <c r="A380" s="35"/>
      <c r="B380" s="35"/>
      <c r="C380" s="35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  <c r="S380" s="35"/>
      <c r="T380" s="35"/>
      <c r="U380" s="35"/>
      <c r="V380" s="35"/>
      <c r="W380" s="35"/>
      <c r="X380" s="35"/>
      <c r="Y380" s="35"/>
      <c r="Z380" s="35"/>
    </row>
    <row r="381" spans="1:26" ht="15.75" customHeight="1">
      <c r="A381" s="35"/>
      <c r="B381" s="35"/>
      <c r="C381" s="35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  <c r="S381" s="35"/>
      <c r="T381" s="35"/>
      <c r="U381" s="35"/>
      <c r="V381" s="35"/>
      <c r="W381" s="35"/>
      <c r="X381" s="35"/>
      <c r="Y381" s="35"/>
      <c r="Z381" s="35"/>
    </row>
    <row r="382" spans="1:26" ht="15.75" customHeight="1">
      <c r="A382" s="35"/>
      <c r="B382" s="35"/>
      <c r="C382" s="35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  <c r="S382" s="35"/>
      <c r="T382" s="35"/>
      <c r="U382" s="35"/>
      <c r="V382" s="35"/>
      <c r="W382" s="35"/>
      <c r="X382" s="35"/>
      <c r="Y382" s="35"/>
      <c r="Z382" s="35"/>
    </row>
    <row r="383" spans="1:26" ht="15.75" customHeight="1">
      <c r="A383" s="35"/>
      <c r="B383" s="35"/>
      <c r="C383" s="35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  <c r="S383" s="35"/>
      <c r="T383" s="35"/>
      <c r="U383" s="35"/>
      <c r="V383" s="35"/>
      <c r="W383" s="35"/>
      <c r="X383" s="35"/>
      <c r="Y383" s="35"/>
      <c r="Z383" s="35"/>
    </row>
    <row r="384" spans="1:26" ht="15.75" customHeight="1">
      <c r="A384" s="35"/>
      <c r="B384" s="35"/>
      <c r="C384" s="35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35"/>
      <c r="Z384" s="35"/>
    </row>
    <row r="385" spans="1:26" ht="15.75" customHeight="1">
      <c r="A385" s="35"/>
      <c r="B385" s="35"/>
      <c r="C385" s="35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  <c r="S385" s="35"/>
      <c r="T385" s="35"/>
      <c r="U385" s="35"/>
      <c r="V385" s="35"/>
      <c r="W385" s="35"/>
      <c r="X385" s="35"/>
      <c r="Y385" s="35"/>
      <c r="Z385" s="35"/>
    </row>
    <row r="386" spans="1:26" ht="15.75" customHeight="1">
      <c r="A386" s="35"/>
      <c r="B386" s="35"/>
      <c r="C386" s="35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</row>
    <row r="387" spans="1:26" ht="15.75" customHeight="1">
      <c r="A387" s="35"/>
      <c r="B387" s="35"/>
      <c r="C387" s="35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  <c r="Z387" s="35"/>
    </row>
    <row r="388" spans="1:26" ht="15.75" customHeight="1">
      <c r="A388" s="35"/>
      <c r="B388" s="35"/>
      <c r="C388" s="35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  <c r="S388" s="35"/>
      <c r="T388" s="35"/>
      <c r="U388" s="35"/>
      <c r="V388" s="35"/>
      <c r="W388" s="35"/>
      <c r="X388" s="35"/>
      <c r="Y388" s="35"/>
      <c r="Z388" s="35"/>
    </row>
    <row r="389" spans="1:26" ht="15.75" customHeight="1">
      <c r="A389" s="35"/>
      <c r="B389" s="35"/>
      <c r="C389" s="35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  <c r="S389" s="35"/>
      <c r="T389" s="35"/>
      <c r="U389" s="35"/>
      <c r="V389" s="35"/>
      <c r="W389" s="35"/>
      <c r="X389" s="35"/>
      <c r="Y389" s="35"/>
      <c r="Z389" s="35"/>
    </row>
    <row r="390" spans="1:26" ht="15.75" customHeight="1">
      <c r="A390" s="35"/>
      <c r="B390" s="35"/>
      <c r="C390" s="35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  <c r="S390" s="35"/>
      <c r="T390" s="35"/>
      <c r="U390" s="35"/>
      <c r="V390" s="35"/>
      <c r="W390" s="35"/>
      <c r="X390" s="35"/>
      <c r="Y390" s="35"/>
      <c r="Z390" s="35"/>
    </row>
    <row r="391" spans="1:26" ht="15.75" customHeight="1">
      <c r="A391" s="35"/>
      <c r="B391" s="35"/>
      <c r="C391" s="35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  <c r="Z391" s="35"/>
    </row>
    <row r="392" spans="1:26" ht="15.75" customHeight="1">
      <c r="A392" s="35"/>
      <c r="B392" s="35"/>
      <c r="C392" s="35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  <c r="S392" s="35"/>
      <c r="T392" s="35"/>
      <c r="U392" s="35"/>
      <c r="V392" s="35"/>
      <c r="W392" s="35"/>
      <c r="X392" s="35"/>
      <c r="Y392" s="35"/>
      <c r="Z392" s="35"/>
    </row>
    <row r="393" spans="1:26" ht="15.75" customHeight="1">
      <c r="A393" s="35"/>
      <c r="B393" s="35"/>
      <c r="C393" s="35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  <c r="S393" s="35"/>
      <c r="T393" s="35"/>
      <c r="U393" s="35"/>
      <c r="V393" s="35"/>
      <c r="W393" s="35"/>
      <c r="X393" s="35"/>
      <c r="Y393" s="35"/>
      <c r="Z393" s="35"/>
    </row>
    <row r="394" spans="1:26" ht="15.75" customHeight="1">
      <c r="A394" s="35"/>
      <c r="B394" s="35"/>
      <c r="C394" s="35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  <c r="S394" s="35"/>
      <c r="T394" s="35"/>
      <c r="U394" s="35"/>
      <c r="V394" s="35"/>
      <c r="W394" s="35"/>
      <c r="X394" s="35"/>
      <c r="Y394" s="35"/>
      <c r="Z394" s="35"/>
    </row>
    <row r="395" spans="1:26" ht="15.75" customHeight="1">
      <c r="A395" s="35"/>
      <c r="B395" s="35"/>
      <c r="C395" s="35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  <c r="Z395" s="35"/>
    </row>
    <row r="396" spans="1:26" ht="15.75" customHeight="1">
      <c r="A396" s="35"/>
      <c r="B396" s="35"/>
      <c r="C396" s="35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  <c r="S396" s="35"/>
      <c r="T396" s="35"/>
      <c r="U396" s="35"/>
      <c r="V396" s="35"/>
      <c r="W396" s="35"/>
      <c r="X396" s="35"/>
      <c r="Y396" s="35"/>
      <c r="Z396" s="35"/>
    </row>
    <row r="397" spans="1:26" ht="15.75" customHeight="1">
      <c r="A397" s="35"/>
      <c r="B397" s="35"/>
      <c r="C397" s="35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  <c r="S397" s="35"/>
      <c r="T397" s="35"/>
      <c r="U397" s="35"/>
      <c r="V397" s="35"/>
      <c r="W397" s="35"/>
      <c r="X397" s="35"/>
      <c r="Y397" s="35"/>
      <c r="Z397" s="35"/>
    </row>
    <row r="398" spans="1:26" ht="15.75" customHeight="1">
      <c r="A398" s="35"/>
      <c r="B398" s="35"/>
      <c r="C398" s="35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  <c r="S398" s="35"/>
      <c r="T398" s="35"/>
      <c r="U398" s="35"/>
      <c r="V398" s="35"/>
      <c r="W398" s="35"/>
      <c r="X398" s="35"/>
      <c r="Y398" s="35"/>
      <c r="Z398" s="35"/>
    </row>
    <row r="399" spans="1:26" ht="15.75" customHeight="1">
      <c r="A399" s="35"/>
      <c r="B399" s="35"/>
      <c r="C399" s="35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W399" s="35"/>
      <c r="X399" s="35"/>
      <c r="Y399" s="35"/>
      <c r="Z399" s="35"/>
    </row>
    <row r="400" spans="1:26" ht="15.75" customHeight="1">
      <c r="A400" s="35"/>
      <c r="B400" s="35"/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  <c r="S400" s="35"/>
      <c r="T400" s="35"/>
      <c r="U400" s="35"/>
      <c r="V400" s="35"/>
      <c r="W400" s="35"/>
      <c r="X400" s="35"/>
      <c r="Y400" s="35"/>
      <c r="Z400" s="35"/>
    </row>
    <row r="401" spans="1:26" ht="15.75" customHeight="1">
      <c r="A401" s="35"/>
      <c r="B401" s="35"/>
      <c r="C401" s="35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  <c r="S401" s="35"/>
      <c r="T401" s="35"/>
      <c r="U401" s="35"/>
      <c r="V401" s="35"/>
      <c r="W401" s="35"/>
      <c r="X401" s="35"/>
      <c r="Y401" s="35"/>
      <c r="Z401" s="35"/>
    </row>
    <row r="402" spans="1:26" ht="15.75" customHeight="1">
      <c r="A402" s="35"/>
      <c r="B402" s="35"/>
      <c r="C402" s="35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  <c r="S402" s="35"/>
      <c r="T402" s="35"/>
      <c r="U402" s="35"/>
      <c r="V402" s="35"/>
      <c r="W402" s="35"/>
      <c r="X402" s="35"/>
      <c r="Y402" s="35"/>
      <c r="Z402" s="35"/>
    </row>
    <row r="403" spans="1:26" ht="15.75" customHeight="1">
      <c r="A403" s="35"/>
      <c r="B403" s="35"/>
      <c r="C403" s="35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  <c r="S403" s="35"/>
      <c r="T403" s="35"/>
      <c r="U403" s="35"/>
      <c r="V403" s="35"/>
      <c r="W403" s="35"/>
      <c r="X403" s="35"/>
      <c r="Y403" s="35"/>
      <c r="Z403" s="35"/>
    </row>
    <row r="404" spans="1:26" ht="15.75" customHeight="1">
      <c r="A404" s="35"/>
      <c r="B404" s="35"/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  <c r="Z404" s="35"/>
    </row>
    <row r="405" spans="1:26" ht="15.75" customHeight="1">
      <c r="A405" s="35"/>
      <c r="B405" s="35"/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  <c r="S405" s="35"/>
      <c r="T405" s="35"/>
      <c r="U405" s="35"/>
      <c r="V405" s="35"/>
      <c r="W405" s="35"/>
      <c r="X405" s="35"/>
      <c r="Y405" s="35"/>
      <c r="Z405" s="35"/>
    </row>
    <row r="406" spans="1:26" ht="15.75" customHeight="1">
      <c r="A406" s="35"/>
      <c r="B406" s="35"/>
      <c r="C406" s="35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  <c r="Z406" s="35"/>
    </row>
    <row r="407" spans="1:26" ht="15.75" customHeight="1">
      <c r="A407" s="35"/>
      <c r="B407" s="35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35"/>
      <c r="Z407" s="35"/>
    </row>
    <row r="408" spans="1:26" ht="15.75" customHeight="1">
      <c r="A408" s="35"/>
      <c r="B408" s="35"/>
      <c r="C408" s="35"/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  <c r="R408" s="35"/>
      <c r="S408" s="35"/>
      <c r="T408" s="35"/>
      <c r="U408" s="35"/>
      <c r="V408" s="35"/>
      <c r="W408" s="35"/>
      <c r="X408" s="35"/>
      <c r="Y408" s="35"/>
      <c r="Z408" s="35"/>
    </row>
    <row r="409" spans="1:26" ht="15.75" customHeight="1">
      <c r="A409" s="35"/>
      <c r="B409" s="35"/>
      <c r="C409" s="35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  <c r="S409" s="35"/>
      <c r="T409" s="35"/>
      <c r="U409" s="35"/>
      <c r="V409" s="35"/>
      <c r="W409" s="35"/>
      <c r="X409" s="35"/>
      <c r="Y409" s="35"/>
      <c r="Z409" s="35"/>
    </row>
    <row r="410" spans="1:26" ht="15.75" customHeight="1">
      <c r="A410" s="35"/>
      <c r="B410" s="35"/>
      <c r="C410" s="35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  <c r="S410" s="35"/>
      <c r="T410" s="35"/>
      <c r="U410" s="35"/>
      <c r="V410" s="35"/>
      <c r="W410" s="35"/>
      <c r="X410" s="35"/>
      <c r="Y410" s="35"/>
      <c r="Z410" s="35"/>
    </row>
    <row r="411" spans="1:26" ht="15.75" customHeight="1">
      <c r="A411" s="35"/>
      <c r="B411" s="35"/>
      <c r="C411" s="35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S411" s="35"/>
      <c r="T411" s="35"/>
      <c r="U411" s="35"/>
      <c r="V411" s="35"/>
      <c r="W411" s="35"/>
      <c r="X411" s="35"/>
      <c r="Y411" s="35"/>
      <c r="Z411" s="35"/>
    </row>
    <row r="412" spans="1:26" ht="15.75" customHeight="1">
      <c r="A412" s="35"/>
      <c r="B412" s="35"/>
      <c r="C412" s="35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  <c r="Z412" s="35"/>
    </row>
    <row r="413" spans="1:26" ht="15.75" customHeight="1">
      <c r="A413" s="35"/>
      <c r="B413" s="35"/>
      <c r="C413" s="35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  <c r="Z413" s="35"/>
    </row>
    <row r="414" spans="1:26" ht="15.75" customHeight="1">
      <c r="A414" s="35"/>
      <c r="B414" s="35"/>
      <c r="C414" s="35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  <c r="S414" s="35"/>
      <c r="T414" s="35"/>
      <c r="U414" s="35"/>
      <c r="V414" s="35"/>
      <c r="W414" s="35"/>
      <c r="X414" s="35"/>
      <c r="Y414" s="35"/>
      <c r="Z414" s="35"/>
    </row>
    <row r="415" spans="1:26" ht="15.75" customHeight="1">
      <c r="A415" s="35"/>
      <c r="B415" s="35"/>
      <c r="C415" s="35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  <c r="Z415" s="35"/>
    </row>
    <row r="416" spans="1:26" ht="15.75" customHeight="1">
      <c r="A416" s="35"/>
      <c r="B416" s="35"/>
      <c r="C416" s="35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  <c r="S416" s="35"/>
      <c r="T416" s="35"/>
      <c r="U416" s="35"/>
      <c r="V416" s="35"/>
      <c r="W416" s="35"/>
      <c r="X416" s="35"/>
      <c r="Y416" s="35"/>
      <c r="Z416" s="35"/>
    </row>
    <row r="417" spans="1:26" ht="15.75" customHeight="1">
      <c r="A417" s="35"/>
      <c r="B417" s="35"/>
      <c r="C417" s="35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  <c r="S417" s="35"/>
      <c r="T417" s="35"/>
      <c r="U417" s="35"/>
      <c r="V417" s="35"/>
      <c r="W417" s="35"/>
      <c r="X417" s="35"/>
      <c r="Y417" s="35"/>
      <c r="Z417" s="35"/>
    </row>
    <row r="418" spans="1:26" ht="15.75" customHeight="1">
      <c r="A418" s="35"/>
      <c r="B418" s="35"/>
      <c r="C418" s="35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  <c r="S418" s="35"/>
      <c r="T418" s="35"/>
      <c r="U418" s="35"/>
      <c r="V418" s="35"/>
      <c r="W418" s="35"/>
      <c r="X418" s="35"/>
      <c r="Y418" s="35"/>
      <c r="Z418" s="35"/>
    </row>
    <row r="419" spans="1:26" ht="15.75" customHeight="1">
      <c r="A419" s="35"/>
      <c r="B419" s="35"/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  <c r="S419" s="35"/>
      <c r="T419" s="35"/>
      <c r="U419" s="35"/>
      <c r="V419" s="35"/>
      <c r="W419" s="35"/>
      <c r="X419" s="35"/>
      <c r="Y419" s="35"/>
      <c r="Z419" s="35"/>
    </row>
    <row r="420" spans="1:26" ht="15.75" customHeight="1">
      <c r="A420" s="35"/>
      <c r="B420" s="35"/>
      <c r="C420" s="35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  <c r="S420" s="35"/>
      <c r="T420" s="35"/>
      <c r="U420" s="35"/>
      <c r="V420" s="35"/>
      <c r="W420" s="35"/>
      <c r="X420" s="35"/>
      <c r="Y420" s="35"/>
      <c r="Z420" s="35"/>
    </row>
    <row r="421" spans="1:26" ht="15.75" customHeight="1">
      <c r="A421" s="35"/>
      <c r="B421" s="35"/>
      <c r="C421" s="35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  <c r="S421" s="35"/>
      <c r="T421" s="35"/>
      <c r="U421" s="35"/>
      <c r="V421" s="35"/>
      <c r="W421" s="35"/>
      <c r="X421" s="35"/>
      <c r="Y421" s="35"/>
      <c r="Z421" s="35"/>
    </row>
    <row r="422" spans="1:26" ht="15.75" customHeight="1">
      <c r="A422" s="35"/>
      <c r="B422" s="35"/>
      <c r="C422" s="35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  <c r="S422" s="35"/>
      <c r="T422" s="35"/>
      <c r="U422" s="35"/>
      <c r="V422" s="35"/>
      <c r="W422" s="35"/>
      <c r="X422" s="35"/>
      <c r="Y422" s="35"/>
      <c r="Z422" s="35"/>
    </row>
    <row r="423" spans="1:26" ht="15.75" customHeight="1">
      <c r="A423" s="35"/>
      <c r="B423" s="35"/>
      <c r="C423" s="35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  <c r="S423" s="35"/>
      <c r="T423" s="35"/>
      <c r="U423" s="35"/>
      <c r="V423" s="35"/>
      <c r="W423" s="35"/>
      <c r="X423" s="35"/>
      <c r="Y423" s="35"/>
      <c r="Z423" s="35"/>
    </row>
    <row r="424" spans="1:26" ht="15.75" customHeight="1">
      <c r="A424" s="35"/>
      <c r="B424" s="35"/>
      <c r="C424" s="35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  <c r="S424" s="35"/>
      <c r="T424" s="35"/>
      <c r="U424" s="35"/>
      <c r="V424" s="35"/>
      <c r="W424" s="35"/>
      <c r="X424" s="35"/>
      <c r="Y424" s="35"/>
      <c r="Z424" s="35"/>
    </row>
    <row r="425" spans="1:26" ht="15.75" customHeight="1">
      <c r="A425" s="35"/>
      <c r="B425" s="35"/>
      <c r="C425" s="35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  <c r="S425" s="35"/>
      <c r="T425" s="35"/>
      <c r="U425" s="35"/>
      <c r="V425" s="35"/>
      <c r="W425" s="35"/>
      <c r="X425" s="35"/>
      <c r="Y425" s="35"/>
      <c r="Z425" s="35"/>
    </row>
    <row r="426" spans="1:26" ht="15.75" customHeight="1">
      <c r="A426" s="35"/>
      <c r="B426" s="35"/>
      <c r="C426" s="35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  <c r="S426" s="35"/>
      <c r="T426" s="35"/>
      <c r="U426" s="35"/>
      <c r="V426" s="35"/>
      <c r="W426" s="35"/>
      <c r="X426" s="35"/>
      <c r="Y426" s="35"/>
      <c r="Z426" s="35"/>
    </row>
    <row r="427" spans="1:26" ht="15.75" customHeight="1">
      <c r="A427" s="35"/>
      <c r="B427" s="35"/>
      <c r="C427" s="35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  <c r="S427" s="35"/>
      <c r="T427" s="35"/>
      <c r="U427" s="35"/>
      <c r="V427" s="35"/>
      <c r="W427" s="35"/>
      <c r="X427" s="35"/>
      <c r="Y427" s="35"/>
      <c r="Z427" s="35"/>
    </row>
    <row r="428" spans="1:26" ht="15.75" customHeight="1">
      <c r="A428" s="35"/>
      <c r="B428" s="35"/>
      <c r="C428" s="35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  <c r="S428" s="35"/>
      <c r="T428" s="35"/>
      <c r="U428" s="35"/>
      <c r="V428" s="35"/>
      <c r="W428" s="35"/>
      <c r="X428" s="35"/>
      <c r="Y428" s="35"/>
      <c r="Z428" s="35"/>
    </row>
    <row r="429" spans="1:26" ht="15.75" customHeight="1">
      <c r="A429" s="35"/>
      <c r="B429" s="35"/>
      <c r="C429" s="35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  <c r="S429" s="35"/>
      <c r="T429" s="35"/>
      <c r="U429" s="35"/>
      <c r="V429" s="35"/>
      <c r="W429" s="35"/>
      <c r="X429" s="35"/>
      <c r="Y429" s="35"/>
      <c r="Z429" s="35"/>
    </row>
    <row r="430" spans="1:26" ht="15.75" customHeight="1">
      <c r="A430" s="35"/>
      <c r="B430" s="35"/>
      <c r="C430" s="35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  <c r="S430" s="35"/>
      <c r="T430" s="35"/>
      <c r="U430" s="35"/>
      <c r="V430" s="35"/>
      <c r="W430" s="35"/>
      <c r="X430" s="35"/>
      <c r="Y430" s="35"/>
      <c r="Z430" s="35"/>
    </row>
    <row r="431" spans="1:26" ht="15.75" customHeight="1">
      <c r="A431" s="35"/>
      <c r="B431" s="35"/>
      <c r="C431" s="35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  <c r="S431" s="35"/>
      <c r="T431" s="35"/>
      <c r="U431" s="35"/>
      <c r="V431" s="35"/>
      <c r="W431" s="35"/>
      <c r="X431" s="35"/>
      <c r="Y431" s="35"/>
      <c r="Z431" s="35"/>
    </row>
    <row r="432" spans="1:26" ht="15.75" customHeight="1">
      <c r="A432" s="35"/>
      <c r="B432" s="35"/>
      <c r="C432" s="35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35"/>
      <c r="Z432" s="35"/>
    </row>
    <row r="433" spans="1:26" ht="15.75" customHeight="1">
      <c r="A433" s="35"/>
      <c r="B433" s="35"/>
      <c r="C433" s="35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  <c r="S433" s="35"/>
      <c r="T433" s="35"/>
      <c r="U433" s="35"/>
      <c r="V433" s="35"/>
      <c r="W433" s="35"/>
      <c r="X433" s="35"/>
      <c r="Y433" s="35"/>
      <c r="Z433" s="35"/>
    </row>
    <row r="434" spans="1:26" ht="15.75" customHeight="1">
      <c r="A434" s="35"/>
      <c r="B434" s="35"/>
      <c r="C434" s="35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  <c r="S434" s="35"/>
      <c r="T434" s="35"/>
      <c r="U434" s="35"/>
      <c r="V434" s="35"/>
      <c r="W434" s="35"/>
      <c r="X434" s="35"/>
      <c r="Y434" s="35"/>
      <c r="Z434" s="35"/>
    </row>
    <row r="435" spans="1:26" ht="15.75" customHeight="1">
      <c r="A435" s="35"/>
      <c r="B435" s="35"/>
      <c r="C435" s="35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  <c r="S435" s="35"/>
      <c r="T435" s="35"/>
      <c r="U435" s="35"/>
      <c r="V435" s="35"/>
      <c r="W435" s="35"/>
      <c r="X435" s="35"/>
      <c r="Y435" s="35"/>
      <c r="Z435" s="35"/>
    </row>
    <row r="436" spans="1:26" ht="15.75" customHeight="1">
      <c r="A436" s="35"/>
      <c r="B436" s="35"/>
      <c r="C436" s="35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  <c r="S436" s="35"/>
      <c r="T436" s="35"/>
      <c r="U436" s="35"/>
      <c r="V436" s="35"/>
      <c r="W436" s="35"/>
      <c r="X436" s="35"/>
      <c r="Y436" s="35"/>
      <c r="Z436" s="35"/>
    </row>
    <row r="437" spans="1:26" ht="15.75" customHeight="1">
      <c r="A437" s="35"/>
      <c r="B437" s="35"/>
      <c r="C437" s="35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  <c r="S437" s="35"/>
      <c r="T437" s="35"/>
      <c r="U437" s="35"/>
      <c r="V437" s="35"/>
      <c r="W437" s="35"/>
      <c r="X437" s="35"/>
      <c r="Y437" s="35"/>
      <c r="Z437" s="35"/>
    </row>
    <row r="438" spans="1:26" ht="15.75" customHeight="1">
      <c r="A438" s="35"/>
      <c r="B438" s="35"/>
      <c r="C438" s="35"/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O438" s="35"/>
      <c r="P438" s="35"/>
      <c r="Q438" s="35"/>
      <c r="R438" s="35"/>
      <c r="S438" s="35"/>
      <c r="T438" s="35"/>
      <c r="U438" s="35"/>
      <c r="V438" s="35"/>
      <c r="W438" s="35"/>
      <c r="X438" s="35"/>
      <c r="Y438" s="35"/>
      <c r="Z438" s="35"/>
    </row>
    <row r="439" spans="1:26" ht="15.75" customHeight="1">
      <c r="A439" s="35"/>
      <c r="B439" s="35"/>
      <c r="C439" s="35"/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  <c r="P439" s="35"/>
      <c r="Q439" s="35"/>
      <c r="R439" s="35"/>
      <c r="S439" s="35"/>
      <c r="T439" s="35"/>
      <c r="U439" s="35"/>
      <c r="V439" s="35"/>
      <c r="W439" s="35"/>
      <c r="X439" s="35"/>
      <c r="Y439" s="35"/>
      <c r="Z439" s="35"/>
    </row>
    <row r="440" spans="1:26" ht="15.75" customHeight="1">
      <c r="A440" s="35"/>
      <c r="B440" s="35"/>
      <c r="C440" s="35"/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O440" s="35"/>
      <c r="P440" s="35"/>
      <c r="Q440" s="35"/>
      <c r="R440" s="35"/>
      <c r="S440" s="35"/>
      <c r="T440" s="35"/>
      <c r="U440" s="35"/>
      <c r="V440" s="35"/>
      <c r="W440" s="35"/>
      <c r="X440" s="35"/>
      <c r="Y440" s="35"/>
      <c r="Z440" s="35"/>
    </row>
    <row r="441" spans="1:26" ht="15.75" customHeight="1">
      <c r="A441" s="35"/>
      <c r="B441" s="35"/>
      <c r="C441" s="35"/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  <c r="P441" s="35"/>
      <c r="Q441" s="35"/>
      <c r="R441" s="35"/>
      <c r="S441" s="35"/>
      <c r="T441" s="35"/>
      <c r="U441" s="35"/>
      <c r="V441" s="35"/>
      <c r="W441" s="35"/>
      <c r="X441" s="35"/>
      <c r="Y441" s="35"/>
      <c r="Z441" s="35"/>
    </row>
    <row r="442" spans="1:26" ht="15.75" customHeight="1">
      <c r="A442" s="35"/>
      <c r="B442" s="35"/>
      <c r="C442" s="35"/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  <c r="P442" s="35"/>
      <c r="Q442" s="35"/>
      <c r="R442" s="35"/>
      <c r="S442" s="35"/>
      <c r="T442" s="35"/>
      <c r="U442" s="35"/>
      <c r="V442" s="35"/>
      <c r="W442" s="35"/>
      <c r="X442" s="35"/>
      <c r="Y442" s="35"/>
      <c r="Z442" s="35"/>
    </row>
    <row r="443" spans="1:26" ht="15.75" customHeight="1">
      <c r="A443" s="35"/>
      <c r="B443" s="35"/>
      <c r="C443" s="35"/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O443" s="35"/>
      <c r="P443" s="35"/>
      <c r="Q443" s="35"/>
      <c r="R443" s="35"/>
      <c r="S443" s="35"/>
      <c r="T443" s="35"/>
      <c r="U443" s="35"/>
      <c r="V443" s="35"/>
      <c r="W443" s="35"/>
      <c r="X443" s="35"/>
      <c r="Y443" s="35"/>
      <c r="Z443" s="35"/>
    </row>
    <row r="444" spans="1:26" ht="15.75" customHeight="1">
      <c r="A444" s="35"/>
      <c r="B444" s="35"/>
      <c r="C444" s="35"/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O444" s="35"/>
      <c r="P444" s="35"/>
      <c r="Q444" s="35"/>
      <c r="R444" s="35"/>
      <c r="S444" s="35"/>
      <c r="T444" s="35"/>
      <c r="U444" s="35"/>
      <c r="V444" s="35"/>
      <c r="W444" s="35"/>
      <c r="X444" s="35"/>
      <c r="Y444" s="35"/>
      <c r="Z444" s="35"/>
    </row>
    <row r="445" spans="1:26" ht="15.75" customHeight="1">
      <c r="A445" s="35"/>
      <c r="B445" s="35"/>
      <c r="C445" s="35"/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  <c r="P445" s="35"/>
      <c r="Q445" s="35"/>
      <c r="R445" s="35"/>
      <c r="S445" s="35"/>
      <c r="T445" s="35"/>
      <c r="U445" s="35"/>
      <c r="V445" s="35"/>
      <c r="W445" s="35"/>
      <c r="X445" s="35"/>
      <c r="Y445" s="35"/>
      <c r="Z445" s="35"/>
    </row>
    <row r="446" spans="1:26" ht="15.75" customHeight="1">
      <c r="A446" s="35"/>
      <c r="B446" s="35"/>
      <c r="C446" s="35"/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O446" s="35"/>
      <c r="P446" s="35"/>
      <c r="Q446" s="35"/>
      <c r="R446" s="35"/>
      <c r="S446" s="35"/>
      <c r="T446" s="35"/>
      <c r="U446" s="35"/>
      <c r="V446" s="35"/>
      <c r="W446" s="35"/>
      <c r="X446" s="35"/>
      <c r="Y446" s="35"/>
      <c r="Z446" s="35"/>
    </row>
    <row r="447" spans="1:26" ht="15.75" customHeight="1">
      <c r="A447" s="35"/>
      <c r="B447" s="35"/>
      <c r="C447" s="35"/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  <c r="P447" s="35"/>
      <c r="Q447" s="35"/>
      <c r="R447" s="35"/>
      <c r="S447" s="35"/>
      <c r="T447" s="35"/>
      <c r="U447" s="35"/>
      <c r="V447" s="35"/>
      <c r="W447" s="35"/>
      <c r="X447" s="35"/>
      <c r="Y447" s="35"/>
      <c r="Z447" s="35"/>
    </row>
    <row r="448" spans="1:26" ht="15.75" customHeight="1">
      <c r="A448" s="35"/>
      <c r="B448" s="35"/>
      <c r="C448" s="35"/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O448" s="35"/>
      <c r="P448" s="35"/>
      <c r="Q448" s="35"/>
      <c r="R448" s="35"/>
      <c r="S448" s="35"/>
      <c r="T448" s="35"/>
      <c r="U448" s="35"/>
      <c r="V448" s="35"/>
      <c r="W448" s="35"/>
      <c r="X448" s="35"/>
      <c r="Y448" s="35"/>
      <c r="Z448" s="35"/>
    </row>
    <row r="449" spans="1:26" ht="15.75" customHeight="1">
      <c r="A449" s="35"/>
      <c r="B449" s="35"/>
      <c r="C449" s="35"/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O449" s="35"/>
      <c r="P449" s="35"/>
      <c r="Q449" s="35"/>
      <c r="R449" s="35"/>
      <c r="S449" s="35"/>
      <c r="T449" s="35"/>
      <c r="U449" s="35"/>
      <c r="V449" s="35"/>
      <c r="W449" s="35"/>
      <c r="X449" s="35"/>
      <c r="Y449" s="35"/>
      <c r="Z449" s="35"/>
    </row>
    <row r="450" spans="1:26" ht="15.75" customHeight="1">
      <c r="A450" s="35"/>
      <c r="B450" s="35"/>
      <c r="C450" s="35"/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  <c r="P450" s="35"/>
      <c r="Q450" s="35"/>
      <c r="R450" s="35"/>
      <c r="S450" s="35"/>
      <c r="T450" s="35"/>
      <c r="U450" s="35"/>
      <c r="V450" s="35"/>
      <c r="W450" s="35"/>
      <c r="X450" s="35"/>
      <c r="Y450" s="35"/>
      <c r="Z450" s="35"/>
    </row>
    <row r="451" spans="1:26" ht="15.75" customHeight="1">
      <c r="A451" s="35"/>
      <c r="B451" s="35"/>
      <c r="C451" s="35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  <c r="R451" s="35"/>
      <c r="S451" s="35"/>
      <c r="T451" s="35"/>
      <c r="U451" s="35"/>
      <c r="V451" s="35"/>
      <c r="W451" s="35"/>
      <c r="X451" s="35"/>
      <c r="Y451" s="35"/>
      <c r="Z451" s="35"/>
    </row>
    <row r="452" spans="1:26" ht="15.75" customHeight="1">
      <c r="A452" s="35"/>
      <c r="B452" s="35"/>
      <c r="C452" s="35"/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O452" s="35"/>
      <c r="P452" s="35"/>
      <c r="Q452" s="35"/>
      <c r="R452" s="35"/>
      <c r="S452" s="35"/>
      <c r="T452" s="35"/>
      <c r="U452" s="35"/>
      <c r="V452" s="35"/>
      <c r="W452" s="35"/>
      <c r="X452" s="35"/>
      <c r="Y452" s="35"/>
      <c r="Z452" s="35"/>
    </row>
    <row r="453" spans="1:26" ht="15.75" customHeight="1">
      <c r="A453" s="35"/>
      <c r="B453" s="35"/>
      <c r="C453" s="35"/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  <c r="P453" s="35"/>
      <c r="Q453" s="35"/>
      <c r="R453" s="35"/>
      <c r="S453" s="35"/>
      <c r="T453" s="35"/>
      <c r="U453" s="35"/>
      <c r="V453" s="35"/>
      <c r="W453" s="35"/>
      <c r="X453" s="35"/>
      <c r="Y453" s="35"/>
      <c r="Z453" s="35"/>
    </row>
    <row r="454" spans="1:26" ht="15.75" customHeight="1">
      <c r="A454" s="35"/>
      <c r="B454" s="35"/>
      <c r="C454" s="35"/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O454" s="35"/>
      <c r="P454" s="35"/>
      <c r="Q454" s="35"/>
      <c r="R454" s="35"/>
      <c r="S454" s="35"/>
      <c r="T454" s="35"/>
      <c r="U454" s="35"/>
      <c r="V454" s="35"/>
      <c r="W454" s="35"/>
      <c r="X454" s="35"/>
      <c r="Y454" s="35"/>
      <c r="Z454" s="35"/>
    </row>
    <row r="455" spans="1:26" ht="15.75" customHeight="1">
      <c r="A455" s="35"/>
      <c r="B455" s="35"/>
      <c r="C455" s="35"/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  <c r="P455" s="35"/>
      <c r="Q455" s="35"/>
      <c r="R455" s="35"/>
      <c r="S455" s="35"/>
      <c r="T455" s="35"/>
      <c r="U455" s="35"/>
      <c r="V455" s="35"/>
      <c r="W455" s="35"/>
      <c r="X455" s="35"/>
      <c r="Y455" s="35"/>
      <c r="Z455" s="35"/>
    </row>
    <row r="456" spans="1:26" ht="15.75" customHeight="1">
      <c r="A456" s="35"/>
      <c r="B456" s="35"/>
      <c r="C456" s="35"/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O456" s="35"/>
      <c r="P456" s="35"/>
      <c r="Q456" s="35"/>
      <c r="R456" s="35"/>
      <c r="S456" s="35"/>
      <c r="T456" s="35"/>
      <c r="U456" s="35"/>
      <c r="V456" s="35"/>
      <c r="W456" s="35"/>
      <c r="X456" s="35"/>
      <c r="Y456" s="35"/>
      <c r="Z456" s="35"/>
    </row>
    <row r="457" spans="1:26" ht="15.75" customHeight="1">
      <c r="A457" s="35"/>
      <c r="B457" s="35"/>
      <c r="C457" s="35"/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O457" s="35"/>
      <c r="P457" s="35"/>
      <c r="Q457" s="35"/>
      <c r="R457" s="35"/>
      <c r="S457" s="35"/>
      <c r="T457" s="35"/>
      <c r="U457" s="35"/>
      <c r="V457" s="35"/>
      <c r="W457" s="35"/>
      <c r="X457" s="35"/>
      <c r="Y457" s="35"/>
      <c r="Z457" s="35"/>
    </row>
    <row r="458" spans="1:26" ht="15.75" customHeight="1">
      <c r="A458" s="35"/>
      <c r="B458" s="35"/>
      <c r="C458" s="35"/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  <c r="P458" s="35"/>
      <c r="Q458" s="35"/>
      <c r="R458" s="35"/>
      <c r="S458" s="35"/>
      <c r="T458" s="35"/>
      <c r="U458" s="35"/>
      <c r="V458" s="35"/>
      <c r="W458" s="35"/>
      <c r="X458" s="35"/>
      <c r="Y458" s="35"/>
      <c r="Z458" s="35"/>
    </row>
    <row r="459" spans="1:26" ht="15.75" customHeight="1">
      <c r="A459" s="35"/>
      <c r="B459" s="35"/>
      <c r="C459" s="35"/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O459" s="35"/>
      <c r="P459" s="35"/>
      <c r="Q459" s="35"/>
      <c r="R459" s="35"/>
      <c r="S459" s="35"/>
      <c r="T459" s="35"/>
      <c r="U459" s="35"/>
      <c r="V459" s="35"/>
      <c r="W459" s="35"/>
      <c r="X459" s="35"/>
      <c r="Y459" s="35"/>
      <c r="Z459" s="35"/>
    </row>
    <row r="460" spans="1:26" ht="15.75" customHeight="1">
      <c r="A460" s="35"/>
      <c r="B460" s="35"/>
      <c r="C460" s="35"/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  <c r="P460" s="35"/>
      <c r="Q460" s="35"/>
      <c r="R460" s="35"/>
      <c r="S460" s="35"/>
      <c r="T460" s="35"/>
      <c r="U460" s="35"/>
      <c r="V460" s="35"/>
      <c r="W460" s="35"/>
      <c r="X460" s="35"/>
      <c r="Y460" s="35"/>
      <c r="Z460" s="35"/>
    </row>
    <row r="461" spans="1:26" ht="15.75" customHeight="1">
      <c r="A461" s="35"/>
      <c r="B461" s="35"/>
      <c r="C461" s="35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35"/>
      <c r="R461" s="35"/>
      <c r="S461" s="35"/>
      <c r="T461" s="35"/>
      <c r="U461" s="35"/>
      <c r="V461" s="35"/>
      <c r="W461" s="35"/>
      <c r="X461" s="35"/>
      <c r="Y461" s="35"/>
      <c r="Z461" s="35"/>
    </row>
    <row r="462" spans="1:26" ht="15.75" customHeight="1">
      <c r="A462" s="35"/>
      <c r="B462" s="35"/>
      <c r="C462" s="35"/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  <c r="P462" s="35"/>
      <c r="Q462" s="35"/>
      <c r="R462" s="35"/>
      <c r="S462" s="35"/>
      <c r="T462" s="35"/>
      <c r="U462" s="35"/>
      <c r="V462" s="35"/>
      <c r="W462" s="35"/>
      <c r="X462" s="35"/>
      <c r="Y462" s="35"/>
      <c r="Z462" s="35"/>
    </row>
    <row r="463" spans="1:26" ht="15.75" customHeight="1">
      <c r="A463" s="35"/>
      <c r="B463" s="35"/>
      <c r="C463" s="35"/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  <c r="P463" s="35"/>
      <c r="Q463" s="35"/>
      <c r="R463" s="35"/>
      <c r="S463" s="35"/>
      <c r="T463" s="35"/>
      <c r="U463" s="35"/>
      <c r="V463" s="35"/>
      <c r="W463" s="35"/>
      <c r="X463" s="35"/>
      <c r="Y463" s="35"/>
      <c r="Z463" s="35"/>
    </row>
    <row r="464" spans="1:26" ht="15.75" customHeight="1">
      <c r="A464" s="35"/>
      <c r="B464" s="35"/>
      <c r="C464" s="35"/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O464" s="35"/>
      <c r="P464" s="35"/>
      <c r="Q464" s="35"/>
      <c r="R464" s="35"/>
      <c r="S464" s="35"/>
      <c r="T464" s="35"/>
      <c r="U464" s="35"/>
      <c r="V464" s="35"/>
      <c r="W464" s="35"/>
      <c r="X464" s="35"/>
      <c r="Y464" s="35"/>
      <c r="Z464" s="35"/>
    </row>
    <row r="465" spans="1:26" ht="15.75" customHeight="1">
      <c r="A465" s="35"/>
      <c r="B465" s="35"/>
      <c r="C465" s="35"/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O465" s="35"/>
      <c r="P465" s="35"/>
      <c r="Q465" s="35"/>
      <c r="R465" s="35"/>
      <c r="S465" s="35"/>
      <c r="T465" s="35"/>
      <c r="U465" s="35"/>
      <c r="V465" s="35"/>
      <c r="W465" s="35"/>
      <c r="X465" s="35"/>
      <c r="Y465" s="35"/>
      <c r="Z465" s="35"/>
    </row>
    <row r="466" spans="1:26" ht="15.75" customHeight="1">
      <c r="A466" s="35"/>
      <c r="B466" s="35"/>
      <c r="C466" s="35"/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  <c r="P466" s="35"/>
      <c r="Q466" s="35"/>
      <c r="R466" s="35"/>
      <c r="S466" s="35"/>
      <c r="T466" s="35"/>
      <c r="U466" s="35"/>
      <c r="V466" s="35"/>
      <c r="W466" s="35"/>
      <c r="X466" s="35"/>
      <c r="Y466" s="35"/>
      <c r="Z466" s="35"/>
    </row>
    <row r="467" spans="1:26" ht="15.75" customHeight="1">
      <c r="A467" s="35"/>
      <c r="B467" s="35"/>
      <c r="C467" s="35"/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O467" s="35"/>
      <c r="P467" s="35"/>
      <c r="Q467" s="35"/>
      <c r="R467" s="35"/>
      <c r="S467" s="35"/>
      <c r="T467" s="35"/>
      <c r="U467" s="35"/>
      <c r="V467" s="35"/>
      <c r="W467" s="35"/>
      <c r="X467" s="35"/>
      <c r="Y467" s="35"/>
      <c r="Z467" s="35"/>
    </row>
    <row r="468" spans="1:26" ht="15.75" customHeight="1">
      <c r="A468" s="35"/>
      <c r="B468" s="35"/>
      <c r="C468" s="35"/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  <c r="P468" s="35"/>
      <c r="Q468" s="35"/>
      <c r="R468" s="35"/>
      <c r="S468" s="35"/>
      <c r="T468" s="35"/>
      <c r="U468" s="35"/>
      <c r="V468" s="35"/>
      <c r="W468" s="35"/>
      <c r="X468" s="35"/>
      <c r="Y468" s="35"/>
      <c r="Z468" s="35"/>
    </row>
    <row r="469" spans="1:26" ht="15.75" customHeight="1">
      <c r="A469" s="35"/>
      <c r="B469" s="35"/>
      <c r="C469" s="35"/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O469" s="35"/>
      <c r="P469" s="35"/>
      <c r="Q469" s="35"/>
      <c r="R469" s="35"/>
      <c r="S469" s="35"/>
      <c r="T469" s="35"/>
      <c r="U469" s="35"/>
      <c r="V469" s="35"/>
      <c r="W469" s="35"/>
      <c r="X469" s="35"/>
      <c r="Y469" s="35"/>
      <c r="Z469" s="35"/>
    </row>
    <row r="470" spans="1:26" ht="15.75" customHeight="1">
      <c r="A470" s="35"/>
      <c r="B470" s="35"/>
      <c r="C470" s="35"/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O470" s="35"/>
      <c r="P470" s="35"/>
      <c r="Q470" s="35"/>
      <c r="R470" s="35"/>
      <c r="S470" s="35"/>
      <c r="T470" s="35"/>
      <c r="U470" s="35"/>
      <c r="V470" s="35"/>
      <c r="W470" s="35"/>
      <c r="X470" s="35"/>
      <c r="Y470" s="35"/>
      <c r="Z470" s="35"/>
    </row>
    <row r="471" spans="1:26" ht="15.75" customHeight="1">
      <c r="A471" s="35"/>
      <c r="B471" s="35"/>
      <c r="C471" s="35"/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O471" s="35"/>
      <c r="P471" s="35"/>
      <c r="Q471" s="35"/>
      <c r="R471" s="35"/>
      <c r="S471" s="35"/>
      <c r="T471" s="35"/>
      <c r="U471" s="35"/>
      <c r="V471" s="35"/>
      <c r="W471" s="35"/>
      <c r="X471" s="35"/>
      <c r="Y471" s="35"/>
      <c r="Z471" s="35"/>
    </row>
    <row r="472" spans="1:26" ht="15.75" customHeight="1">
      <c r="A472" s="35"/>
      <c r="B472" s="35"/>
      <c r="C472" s="35"/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  <c r="P472" s="35"/>
      <c r="Q472" s="35"/>
      <c r="R472" s="35"/>
      <c r="S472" s="35"/>
      <c r="T472" s="35"/>
      <c r="U472" s="35"/>
      <c r="V472" s="35"/>
      <c r="W472" s="35"/>
      <c r="X472" s="35"/>
      <c r="Y472" s="35"/>
      <c r="Z472" s="35"/>
    </row>
    <row r="473" spans="1:26" ht="15.75" customHeight="1">
      <c r="A473" s="35"/>
      <c r="B473" s="35"/>
      <c r="C473" s="35"/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O473" s="35"/>
      <c r="P473" s="35"/>
      <c r="Q473" s="35"/>
      <c r="R473" s="35"/>
      <c r="S473" s="35"/>
      <c r="T473" s="35"/>
      <c r="U473" s="35"/>
      <c r="V473" s="35"/>
      <c r="W473" s="35"/>
      <c r="X473" s="35"/>
      <c r="Y473" s="35"/>
      <c r="Z473" s="35"/>
    </row>
    <row r="474" spans="1:26" ht="15.75" customHeight="1">
      <c r="A474" s="35"/>
      <c r="B474" s="35"/>
      <c r="C474" s="35"/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O474" s="35"/>
      <c r="P474" s="35"/>
      <c r="Q474" s="35"/>
      <c r="R474" s="35"/>
      <c r="S474" s="35"/>
      <c r="T474" s="35"/>
      <c r="U474" s="35"/>
      <c r="V474" s="35"/>
      <c r="W474" s="35"/>
      <c r="X474" s="35"/>
      <c r="Y474" s="35"/>
      <c r="Z474" s="35"/>
    </row>
    <row r="475" spans="1:26" ht="15.75" customHeight="1">
      <c r="A475" s="35"/>
      <c r="B475" s="35"/>
      <c r="C475" s="35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O475" s="35"/>
      <c r="P475" s="35"/>
      <c r="Q475" s="35"/>
      <c r="R475" s="35"/>
      <c r="S475" s="35"/>
      <c r="T475" s="35"/>
      <c r="U475" s="35"/>
      <c r="V475" s="35"/>
      <c r="W475" s="35"/>
      <c r="X475" s="35"/>
      <c r="Y475" s="35"/>
      <c r="Z475" s="35"/>
    </row>
    <row r="476" spans="1:26" ht="15.75" customHeight="1">
      <c r="A476" s="35"/>
      <c r="B476" s="35"/>
      <c r="C476" s="35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O476" s="35"/>
      <c r="P476" s="35"/>
      <c r="Q476" s="35"/>
      <c r="R476" s="35"/>
      <c r="S476" s="35"/>
      <c r="T476" s="35"/>
      <c r="U476" s="35"/>
      <c r="V476" s="35"/>
      <c r="W476" s="35"/>
      <c r="X476" s="35"/>
      <c r="Y476" s="35"/>
      <c r="Z476" s="35"/>
    </row>
    <row r="477" spans="1:26" ht="15.75" customHeight="1">
      <c r="A477" s="35"/>
      <c r="B477" s="35"/>
      <c r="C477" s="35"/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  <c r="P477" s="35"/>
      <c r="Q477" s="35"/>
      <c r="R477" s="35"/>
      <c r="S477" s="35"/>
      <c r="T477" s="35"/>
      <c r="U477" s="35"/>
      <c r="V477" s="35"/>
      <c r="W477" s="35"/>
      <c r="X477" s="35"/>
      <c r="Y477" s="35"/>
      <c r="Z477" s="35"/>
    </row>
    <row r="478" spans="1:26" ht="15.75" customHeight="1">
      <c r="A478" s="35"/>
      <c r="B478" s="35"/>
      <c r="C478" s="35"/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O478" s="35"/>
      <c r="P478" s="35"/>
      <c r="Q478" s="35"/>
      <c r="R478" s="35"/>
      <c r="S478" s="35"/>
      <c r="T478" s="35"/>
      <c r="U478" s="35"/>
      <c r="V478" s="35"/>
      <c r="W478" s="35"/>
      <c r="X478" s="35"/>
      <c r="Y478" s="35"/>
      <c r="Z478" s="35"/>
    </row>
    <row r="479" spans="1:26" ht="15.75" customHeight="1">
      <c r="A479" s="35"/>
      <c r="B479" s="35"/>
      <c r="C479" s="35"/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O479" s="35"/>
      <c r="P479" s="35"/>
      <c r="Q479" s="35"/>
      <c r="R479" s="35"/>
      <c r="S479" s="35"/>
      <c r="T479" s="35"/>
      <c r="U479" s="35"/>
      <c r="V479" s="35"/>
      <c r="W479" s="35"/>
      <c r="X479" s="35"/>
      <c r="Y479" s="35"/>
      <c r="Z479" s="35"/>
    </row>
    <row r="480" spans="1:26" ht="15.75" customHeight="1">
      <c r="A480" s="35"/>
      <c r="B480" s="35"/>
      <c r="C480" s="35"/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O480" s="35"/>
      <c r="P480" s="35"/>
      <c r="Q480" s="35"/>
      <c r="R480" s="35"/>
      <c r="S480" s="35"/>
      <c r="T480" s="35"/>
      <c r="U480" s="35"/>
      <c r="V480" s="35"/>
      <c r="W480" s="35"/>
      <c r="X480" s="35"/>
      <c r="Y480" s="35"/>
      <c r="Z480" s="35"/>
    </row>
    <row r="481" spans="1:26" ht="15.75" customHeight="1">
      <c r="A481" s="35"/>
      <c r="B481" s="35"/>
      <c r="C481" s="35"/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O481" s="35"/>
      <c r="P481" s="35"/>
      <c r="Q481" s="35"/>
      <c r="R481" s="35"/>
      <c r="S481" s="35"/>
      <c r="T481" s="35"/>
      <c r="U481" s="35"/>
      <c r="V481" s="35"/>
      <c r="W481" s="35"/>
      <c r="X481" s="35"/>
      <c r="Y481" s="35"/>
      <c r="Z481" s="35"/>
    </row>
    <row r="482" spans="1:26" ht="15.75" customHeight="1">
      <c r="A482" s="35"/>
      <c r="B482" s="35"/>
      <c r="C482" s="35"/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  <c r="P482" s="35"/>
      <c r="Q482" s="35"/>
      <c r="R482" s="35"/>
      <c r="S482" s="35"/>
      <c r="T482" s="35"/>
      <c r="U482" s="35"/>
      <c r="V482" s="35"/>
      <c r="W482" s="35"/>
      <c r="X482" s="35"/>
      <c r="Y482" s="35"/>
      <c r="Z482" s="35"/>
    </row>
    <row r="483" spans="1:26" ht="15.75" customHeight="1">
      <c r="A483" s="35"/>
      <c r="B483" s="35"/>
      <c r="C483" s="35"/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O483" s="35"/>
      <c r="P483" s="35"/>
      <c r="Q483" s="35"/>
      <c r="R483" s="35"/>
      <c r="S483" s="35"/>
      <c r="T483" s="35"/>
      <c r="U483" s="35"/>
      <c r="V483" s="35"/>
      <c r="W483" s="35"/>
      <c r="X483" s="35"/>
      <c r="Y483" s="35"/>
      <c r="Z483" s="35"/>
    </row>
    <row r="484" spans="1:26" ht="15.75" customHeight="1">
      <c r="A484" s="35"/>
      <c r="B484" s="35"/>
      <c r="C484" s="35"/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O484" s="35"/>
      <c r="P484" s="35"/>
      <c r="Q484" s="35"/>
      <c r="R484" s="35"/>
      <c r="S484" s="35"/>
      <c r="T484" s="35"/>
      <c r="U484" s="35"/>
      <c r="V484" s="35"/>
      <c r="W484" s="35"/>
      <c r="X484" s="35"/>
      <c r="Y484" s="35"/>
      <c r="Z484" s="35"/>
    </row>
    <row r="485" spans="1:26" ht="15.75" customHeight="1">
      <c r="A485" s="35"/>
      <c r="B485" s="35"/>
      <c r="C485" s="35"/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O485" s="35"/>
      <c r="P485" s="35"/>
      <c r="Q485" s="35"/>
      <c r="R485" s="35"/>
      <c r="S485" s="35"/>
      <c r="T485" s="35"/>
      <c r="U485" s="35"/>
      <c r="V485" s="35"/>
      <c r="W485" s="35"/>
      <c r="X485" s="35"/>
      <c r="Y485" s="35"/>
      <c r="Z485" s="35"/>
    </row>
    <row r="486" spans="1:26" ht="15.75" customHeight="1">
      <c r="A486" s="35"/>
      <c r="B486" s="35"/>
      <c r="C486" s="35"/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  <c r="P486" s="35"/>
      <c r="Q486" s="35"/>
      <c r="R486" s="35"/>
      <c r="S486" s="35"/>
      <c r="T486" s="35"/>
      <c r="U486" s="35"/>
      <c r="V486" s="35"/>
      <c r="W486" s="35"/>
      <c r="X486" s="35"/>
      <c r="Y486" s="35"/>
      <c r="Z486" s="35"/>
    </row>
    <row r="487" spans="1:26" ht="15.75" customHeight="1">
      <c r="A487" s="35"/>
      <c r="B487" s="35"/>
      <c r="C487" s="35"/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O487" s="35"/>
      <c r="P487" s="35"/>
      <c r="Q487" s="35"/>
      <c r="R487" s="35"/>
      <c r="S487" s="35"/>
      <c r="T487" s="35"/>
      <c r="U487" s="35"/>
      <c r="V487" s="35"/>
      <c r="W487" s="35"/>
      <c r="X487" s="35"/>
      <c r="Y487" s="35"/>
      <c r="Z487" s="35"/>
    </row>
    <row r="488" spans="1:26" ht="15.75" customHeight="1">
      <c r="A488" s="35"/>
      <c r="B488" s="35"/>
      <c r="C488" s="35"/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O488" s="35"/>
      <c r="P488" s="35"/>
      <c r="Q488" s="35"/>
      <c r="R488" s="35"/>
      <c r="S488" s="35"/>
      <c r="T488" s="35"/>
      <c r="U488" s="35"/>
      <c r="V488" s="35"/>
      <c r="W488" s="35"/>
      <c r="X488" s="35"/>
      <c r="Y488" s="35"/>
      <c r="Z488" s="35"/>
    </row>
    <row r="489" spans="1:26" ht="15.75" customHeight="1">
      <c r="A489" s="35"/>
      <c r="B489" s="35"/>
      <c r="C489" s="35"/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O489" s="35"/>
      <c r="P489" s="35"/>
      <c r="Q489" s="35"/>
      <c r="R489" s="35"/>
      <c r="S489" s="35"/>
      <c r="T489" s="35"/>
      <c r="U489" s="35"/>
      <c r="V489" s="35"/>
      <c r="W489" s="35"/>
      <c r="X489" s="35"/>
      <c r="Y489" s="35"/>
      <c r="Z489" s="35"/>
    </row>
    <row r="490" spans="1:26" ht="15.75" customHeight="1">
      <c r="A490" s="35"/>
      <c r="B490" s="35"/>
      <c r="C490" s="35"/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O490" s="35"/>
      <c r="P490" s="35"/>
      <c r="Q490" s="35"/>
      <c r="R490" s="35"/>
      <c r="S490" s="35"/>
      <c r="T490" s="35"/>
      <c r="U490" s="35"/>
      <c r="V490" s="35"/>
      <c r="W490" s="35"/>
      <c r="X490" s="35"/>
      <c r="Y490" s="35"/>
      <c r="Z490" s="35"/>
    </row>
    <row r="491" spans="1:26" ht="15.75" customHeight="1">
      <c r="A491" s="35"/>
      <c r="B491" s="35"/>
      <c r="C491" s="35"/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O491" s="35"/>
      <c r="P491" s="35"/>
      <c r="Q491" s="35"/>
      <c r="R491" s="35"/>
      <c r="S491" s="35"/>
      <c r="T491" s="35"/>
      <c r="U491" s="35"/>
      <c r="V491" s="35"/>
      <c r="W491" s="35"/>
      <c r="X491" s="35"/>
      <c r="Y491" s="35"/>
      <c r="Z491" s="35"/>
    </row>
    <row r="492" spans="1:26" ht="15.75" customHeight="1">
      <c r="A492" s="35"/>
      <c r="B492" s="35"/>
      <c r="C492" s="35"/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  <c r="P492" s="35"/>
      <c r="Q492" s="35"/>
      <c r="R492" s="35"/>
      <c r="S492" s="35"/>
      <c r="T492" s="35"/>
      <c r="U492" s="35"/>
      <c r="V492" s="35"/>
      <c r="W492" s="35"/>
      <c r="X492" s="35"/>
      <c r="Y492" s="35"/>
      <c r="Z492" s="35"/>
    </row>
    <row r="493" spans="1:26" ht="15.75" customHeight="1">
      <c r="A493" s="35"/>
      <c r="B493" s="35"/>
      <c r="C493" s="35"/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  <c r="P493" s="35"/>
      <c r="Q493" s="35"/>
      <c r="R493" s="35"/>
      <c r="S493" s="35"/>
      <c r="T493" s="35"/>
      <c r="U493" s="35"/>
      <c r="V493" s="35"/>
      <c r="W493" s="35"/>
      <c r="X493" s="35"/>
      <c r="Y493" s="35"/>
      <c r="Z493" s="35"/>
    </row>
    <row r="494" spans="1:26" ht="15.75" customHeight="1">
      <c r="A494" s="35"/>
      <c r="B494" s="35"/>
      <c r="C494" s="35"/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O494" s="35"/>
      <c r="P494" s="35"/>
      <c r="Q494" s="35"/>
      <c r="R494" s="35"/>
      <c r="S494" s="35"/>
      <c r="T494" s="35"/>
      <c r="U494" s="35"/>
      <c r="V494" s="35"/>
      <c r="W494" s="35"/>
      <c r="X494" s="35"/>
      <c r="Y494" s="35"/>
      <c r="Z494" s="35"/>
    </row>
    <row r="495" spans="1:26" ht="15.75" customHeight="1">
      <c r="A495" s="35"/>
      <c r="B495" s="35"/>
      <c r="C495" s="35"/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  <c r="P495" s="35"/>
      <c r="Q495" s="35"/>
      <c r="R495" s="35"/>
      <c r="S495" s="35"/>
      <c r="T495" s="35"/>
      <c r="U495" s="35"/>
      <c r="V495" s="35"/>
      <c r="W495" s="35"/>
      <c r="X495" s="35"/>
      <c r="Y495" s="35"/>
      <c r="Z495" s="35"/>
    </row>
    <row r="496" spans="1:26" ht="15.75" customHeight="1">
      <c r="A496" s="35"/>
      <c r="B496" s="35"/>
      <c r="C496" s="35"/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O496" s="35"/>
      <c r="P496" s="35"/>
      <c r="Q496" s="35"/>
      <c r="R496" s="35"/>
      <c r="S496" s="35"/>
      <c r="T496" s="35"/>
      <c r="U496" s="35"/>
      <c r="V496" s="35"/>
      <c r="W496" s="35"/>
      <c r="X496" s="35"/>
      <c r="Y496" s="35"/>
      <c r="Z496" s="35"/>
    </row>
    <row r="497" spans="1:26" ht="15.75" customHeight="1">
      <c r="A497" s="35"/>
      <c r="B497" s="35"/>
      <c r="C497" s="35"/>
      <c r="D497" s="35"/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O497" s="35"/>
      <c r="P497" s="35"/>
      <c r="Q497" s="35"/>
      <c r="R497" s="35"/>
      <c r="S497" s="35"/>
      <c r="T497" s="35"/>
      <c r="U497" s="35"/>
      <c r="V497" s="35"/>
      <c r="W497" s="35"/>
      <c r="X497" s="35"/>
      <c r="Y497" s="35"/>
      <c r="Z497" s="35"/>
    </row>
    <row r="498" spans="1:26" ht="15.75" customHeight="1">
      <c r="A498" s="35"/>
      <c r="B498" s="35"/>
      <c r="C498" s="35"/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  <c r="P498" s="35"/>
      <c r="Q498" s="35"/>
      <c r="R498" s="35"/>
      <c r="S498" s="35"/>
      <c r="T498" s="35"/>
      <c r="U498" s="35"/>
      <c r="V498" s="35"/>
      <c r="W498" s="35"/>
      <c r="X498" s="35"/>
      <c r="Y498" s="35"/>
      <c r="Z498" s="35"/>
    </row>
    <row r="499" spans="1:26" ht="15.75" customHeight="1">
      <c r="A499" s="35"/>
      <c r="B499" s="35"/>
      <c r="C499" s="35"/>
      <c r="D499" s="35"/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O499" s="35"/>
      <c r="P499" s="35"/>
      <c r="Q499" s="35"/>
      <c r="R499" s="35"/>
      <c r="S499" s="35"/>
      <c r="T499" s="35"/>
      <c r="U499" s="35"/>
      <c r="V499" s="35"/>
      <c r="W499" s="35"/>
      <c r="X499" s="35"/>
      <c r="Y499" s="35"/>
      <c r="Z499" s="35"/>
    </row>
    <row r="500" spans="1:26" ht="15.75" customHeight="1">
      <c r="A500" s="35"/>
      <c r="B500" s="35"/>
      <c r="C500" s="35"/>
      <c r="D500" s="35"/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O500" s="35"/>
      <c r="P500" s="35"/>
      <c r="Q500" s="35"/>
      <c r="R500" s="35"/>
      <c r="S500" s="35"/>
      <c r="T500" s="35"/>
      <c r="U500" s="35"/>
      <c r="V500" s="35"/>
      <c r="W500" s="35"/>
      <c r="X500" s="35"/>
      <c r="Y500" s="35"/>
      <c r="Z500" s="35"/>
    </row>
    <row r="501" spans="1:26" ht="15.75" customHeight="1">
      <c r="A501" s="35"/>
      <c r="B501" s="35"/>
      <c r="C501" s="35"/>
      <c r="D501" s="35"/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O501" s="35"/>
      <c r="P501" s="35"/>
      <c r="Q501" s="35"/>
      <c r="R501" s="35"/>
      <c r="S501" s="35"/>
      <c r="T501" s="35"/>
      <c r="U501" s="35"/>
      <c r="V501" s="35"/>
      <c r="W501" s="35"/>
      <c r="X501" s="35"/>
      <c r="Y501" s="35"/>
      <c r="Z501" s="35"/>
    </row>
    <row r="502" spans="1:26" ht="15.75" customHeight="1">
      <c r="A502" s="35"/>
      <c r="B502" s="35"/>
      <c r="C502" s="35"/>
      <c r="D502" s="35"/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O502" s="35"/>
      <c r="P502" s="35"/>
      <c r="Q502" s="35"/>
      <c r="R502" s="35"/>
      <c r="S502" s="35"/>
      <c r="T502" s="35"/>
      <c r="U502" s="35"/>
      <c r="V502" s="35"/>
      <c r="W502" s="35"/>
      <c r="X502" s="35"/>
      <c r="Y502" s="35"/>
      <c r="Z502" s="35"/>
    </row>
    <row r="503" spans="1:26" ht="15.75" customHeight="1">
      <c r="A503" s="35"/>
      <c r="B503" s="35"/>
      <c r="C503" s="35"/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  <c r="P503" s="35"/>
      <c r="Q503" s="35"/>
      <c r="R503" s="35"/>
      <c r="S503" s="35"/>
      <c r="T503" s="35"/>
      <c r="U503" s="35"/>
      <c r="V503" s="35"/>
      <c r="W503" s="35"/>
      <c r="X503" s="35"/>
      <c r="Y503" s="35"/>
      <c r="Z503" s="35"/>
    </row>
    <row r="504" spans="1:26" ht="15.75" customHeight="1">
      <c r="A504" s="35"/>
      <c r="B504" s="35"/>
      <c r="C504" s="35"/>
      <c r="D504" s="35"/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O504" s="35"/>
      <c r="P504" s="35"/>
      <c r="Q504" s="35"/>
      <c r="R504" s="35"/>
      <c r="S504" s="35"/>
      <c r="T504" s="35"/>
      <c r="U504" s="35"/>
      <c r="V504" s="35"/>
      <c r="W504" s="35"/>
      <c r="X504" s="35"/>
      <c r="Y504" s="35"/>
      <c r="Z504" s="35"/>
    </row>
    <row r="505" spans="1:26" ht="15.75" customHeight="1">
      <c r="A505" s="35"/>
      <c r="B505" s="35"/>
      <c r="C505" s="35"/>
      <c r="D505" s="35"/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O505" s="35"/>
      <c r="P505" s="35"/>
      <c r="Q505" s="35"/>
      <c r="R505" s="35"/>
      <c r="S505" s="35"/>
      <c r="T505" s="35"/>
      <c r="U505" s="35"/>
      <c r="V505" s="35"/>
      <c r="W505" s="35"/>
      <c r="X505" s="35"/>
      <c r="Y505" s="35"/>
      <c r="Z505" s="35"/>
    </row>
    <row r="506" spans="1:26" ht="15.75" customHeight="1">
      <c r="A506" s="35"/>
      <c r="B506" s="35"/>
      <c r="C506" s="35"/>
      <c r="D506" s="35"/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O506" s="35"/>
      <c r="P506" s="35"/>
      <c r="Q506" s="35"/>
      <c r="R506" s="35"/>
      <c r="S506" s="35"/>
      <c r="T506" s="35"/>
      <c r="U506" s="35"/>
      <c r="V506" s="35"/>
      <c r="W506" s="35"/>
      <c r="X506" s="35"/>
      <c r="Y506" s="35"/>
      <c r="Z506" s="35"/>
    </row>
    <row r="507" spans="1:26" ht="15.75" customHeight="1">
      <c r="A507" s="35"/>
      <c r="B507" s="35"/>
      <c r="C507" s="35"/>
      <c r="D507" s="35"/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</row>
    <row r="508" spans="1:26" ht="15.75" customHeight="1">
      <c r="A508" s="35"/>
      <c r="B508" s="35"/>
      <c r="C508" s="35"/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</row>
    <row r="509" spans="1:26" ht="15.75" customHeight="1">
      <c r="A509" s="35"/>
      <c r="B509" s="35"/>
      <c r="C509" s="35"/>
      <c r="D509" s="35"/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</row>
    <row r="510" spans="1:26" ht="15.75" customHeight="1">
      <c r="A510" s="35"/>
      <c r="B510" s="35"/>
      <c r="C510" s="35"/>
      <c r="D510" s="35"/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</row>
    <row r="511" spans="1:26" ht="15.75" customHeight="1">
      <c r="A511" s="35"/>
      <c r="B511" s="35"/>
      <c r="C511" s="35"/>
      <c r="D511" s="35"/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</row>
    <row r="512" spans="1:26" ht="15.75" customHeight="1">
      <c r="A512" s="35"/>
      <c r="B512" s="35"/>
      <c r="C512" s="35"/>
      <c r="D512" s="35"/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</row>
    <row r="513" spans="1:26" ht="15.75" customHeight="1">
      <c r="A513" s="35"/>
      <c r="B513" s="35"/>
      <c r="C513" s="35"/>
      <c r="D513" s="35"/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</row>
    <row r="514" spans="1:26" ht="15.75" customHeight="1">
      <c r="A514" s="35"/>
      <c r="B514" s="35"/>
      <c r="C514" s="35"/>
      <c r="D514" s="35"/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</row>
    <row r="515" spans="1:26" ht="15.75" customHeight="1">
      <c r="A515" s="35"/>
      <c r="B515" s="35"/>
      <c r="C515" s="35"/>
      <c r="D515" s="35"/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</row>
    <row r="516" spans="1:26" ht="15.75" customHeight="1">
      <c r="A516" s="35"/>
      <c r="B516" s="35"/>
      <c r="C516" s="35"/>
      <c r="D516" s="35"/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</row>
    <row r="517" spans="1:26" ht="15.75" customHeight="1">
      <c r="A517" s="35"/>
      <c r="B517" s="35"/>
      <c r="C517" s="35"/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</row>
    <row r="518" spans="1:26" ht="15.75" customHeight="1">
      <c r="A518" s="35"/>
      <c r="B518" s="35"/>
      <c r="C518" s="35"/>
      <c r="D518" s="35"/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</row>
    <row r="519" spans="1:26" ht="15.75" customHeight="1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</row>
    <row r="520" spans="1:26" ht="15.75" customHeight="1">
      <c r="A520" s="35"/>
      <c r="B520" s="35"/>
      <c r="C520" s="35"/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</row>
    <row r="521" spans="1:26" ht="15.75" customHeight="1">
      <c r="A521" s="35"/>
      <c r="B521" s="35"/>
      <c r="C521" s="35"/>
      <c r="D521" s="35"/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</row>
    <row r="522" spans="1:26" ht="15.75" customHeight="1">
      <c r="A522" s="35"/>
      <c r="B522" s="35"/>
      <c r="C522" s="35"/>
      <c r="D522" s="35"/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</row>
    <row r="523" spans="1:26" ht="15.75" customHeight="1">
      <c r="A523" s="35"/>
      <c r="B523" s="35"/>
      <c r="C523" s="35"/>
      <c r="D523" s="35"/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</row>
    <row r="524" spans="1:26" ht="15.75" customHeight="1">
      <c r="A524" s="35"/>
      <c r="B524" s="35"/>
      <c r="C524" s="35"/>
      <c r="D524" s="35"/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</row>
    <row r="525" spans="1:26" ht="15.75" customHeight="1">
      <c r="A525" s="35"/>
      <c r="B525" s="35"/>
      <c r="C525" s="35"/>
      <c r="D525" s="35"/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</row>
    <row r="526" spans="1:26" ht="15.75" customHeight="1">
      <c r="A526" s="35"/>
      <c r="B526" s="35"/>
      <c r="C526" s="35"/>
      <c r="D526" s="35"/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</row>
    <row r="527" spans="1:26" ht="15.75" customHeight="1">
      <c r="A527" s="35"/>
      <c r="B527" s="35"/>
      <c r="C527" s="35"/>
      <c r="D527" s="35"/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</row>
    <row r="528" spans="1:26" ht="15.75" customHeight="1">
      <c r="A528" s="35"/>
      <c r="B528" s="35"/>
      <c r="C528" s="35"/>
      <c r="D528" s="35"/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</row>
    <row r="529" spans="1:26" ht="15.75" customHeight="1">
      <c r="A529" s="35"/>
      <c r="B529" s="35"/>
      <c r="C529" s="35"/>
      <c r="D529" s="35"/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</row>
    <row r="530" spans="1:26" ht="15.75" customHeight="1">
      <c r="A530" s="35"/>
      <c r="B530" s="35"/>
      <c r="C530" s="35"/>
      <c r="D530" s="35"/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</row>
    <row r="531" spans="1:26" ht="15.75" customHeight="1">
      <c r="A531" s="35"/>
      <c r="B531" s="35"/>
      <c r="C531" s="35"/>
      <c r="D531" s="35"/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</row>
    <row r="532" spans="1:26" ht="15.75" customHeight="1">
      <c r="A532" s="35"/>
      <c r="B532" s="35"/>
      <c r="C532" s="35"/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</row>
    <row r="533" spans="1:26" ht="15.75" customHeight="1">
      <c r="A533" s="35"/>
      <c r="B533" s="35"/>
      <c r="C533" s="35"/>
      <c r="D533" s="35"/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</row>
    <row r="534" spans="1:26" ht="15.75" customHeight="1">
      <c r="A534" s="35"/>
      <c r="B534" s="35"/>
      <c r="C534" s="35"/>
      <c r="D534" s="35"/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</row>
    <row r="535" spans="1:26" ht="15.75" customHeight="1">
      <c r="A535" s="35"/>
      <c r="B535" s="35"/>
      <c r="C535" s="35"/>
      <c r="D535" s="35"/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</row>
    <row r="536" spans="1:26" ht="15.75" customHeight="1">
      <c r="A536" s="35"/>
      <c r="B536" s="35"/>
      <c r="C536" s="35"/>
      <c r="D536" s="35"/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</row>
    <row r="537" spans="1:26" ht="15.75" customHeight="1">
      <c r="A537" s="35"/>
      <c r="B537" s="35"/>
      <c r="C537" s="35"/>
      <c r="D537" s="35"/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</row>
    <row r="538" spans="1:26" ht="15.75" customHeight="1">
      <c r="A538" s="35"/>
      <c r="B538" s="35"/>
      <c r="C538" s="35"/>
      <c r="D538" s="35"/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</row>
    <row r="539" spans="1:26" ht="15.75" customHeight="1">
      <c r="A539" s="35"/>
      <c r="B539" s="35"/>
      <c r="C539" s="35"/>
      <c r="D539" s="35"/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</row>
    <row r="540" spans="1:26" ht="15.75" customHeight="1">
      <c r="A540" s="35"/>
      <c r="B540" s="35"/>
      <c r="C540" s="35"/>
      <c r="D540" s="35"/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</row>
    <row r="541" spans="1:26" ht="15.75" customHeight="1">
      <c r="A541" s="35"/>
      <c r="B541" s="35"/>
      <c r="C541" s="35"/>
      <c r="D541" s="35"/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O541" s="35"/>
      <c r="P541" s="35"/>
      <c r="Q541" s="35"/>
      <c r="R541" s="35"/>
      <c r="S541" s="35"/>
      <c r="T541" s="35"/>
      <c r="U541" s="35"/>
      <c r="V541" s="35"/>
      <c r="W541" s="35"/>
      <c r="X541" s="35"/>
      <c r="Y541" s="35"/>
      <c r="Z541" s="35"/>
    </row>
    <row r="542" spans="1:26" ht="15.75" customHeight="1">
      <c r="A542" s="35"/>
      <c r="B542" s="35"/>
      <c r="C542" s="35"/>
      <c r="D542" s="35"/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O542" s="35"/>
      <c r="P542" s="35"/>
      <c r="Q542" s="35"/>
      <c r="R542" s="35"/>
      <c r="S542" s="35"/>
      <c r="T542" s="35"/>
      <c r="U542" s="35"/>
      <c r="V542" s="35"/>
      <c r="W542" s="35"/>
      <c r="X542" s="35"/>
      <c r="Y542" s="35"/>
      <c r="Z542" s="35"/>
    </row>
    <row r="543" spans="1:26" ht="15.75" customHeight="1">
      <c r="A543" s="35"/>
      <c r="B543" s="35"/>
      <c r="C543" s="35"/>
      <c r="D543" s="35"/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O543" s="35"/>
      <c r="P543" s="35"/>
      <c r="Q543" s="35"/>
      <c r="R543" s="35"/>
      <c r="S543" s="35"/>
      <c r="T543" s="35"/>
      <c r="U543" s="35"/>
      <c r="V543" s="35"/>
      <c r="W543" s="35"/>
      <c r="X543" s="35"/>
      <c r="Y543" s="35"/>
      <c r="Z543" s="35"/>
    </row>
    <row r="544" spans="1:26" ht="15.75" customHeight="1">
      <c r="A544" s="35"/>
      <c r="B544" s="35"/>
      <c r="C544" s="35"/>
      <c r="D544" s="35"/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O544" s="35"/>
      <c r="P544" s="35"/>
      <c r="Q544" s="35"/>
      <c r="R544" s="35"/>
      <c r="S544" s="35"/>
      <c r="T544" s="35"/>
      <c r="U544" s="35"/>
      <c r="V544" s="35"/>
      <c r="W544" s="35"/>
      <c r="X544" s="35"/>
      <c r="Y544" s="35"/>
      <c r="Z544" s="35"/>
    </row>
    <row r="545" spans="1:26" ht="15.75" customHeight="1">
      <c r="A545" s="35"/>
      <c r="B545" s="35"/>
      <c r="C545" s="35"/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O545" s="35"/>
      <c r="P545" s="35"/>
      <c r="Q545" s="35"/>
      <c r="R545" s="35"/>
      <c r="S545" s="35"/>
      <c r="T545" s="35"/>
      <c r="U545" s="35"/>
      <c r="V545" s="35"/>
      <c r="W545" s="35"/>
      <c r="X545" s="35"/>
      <c r="Y545" s="35"/>
      <c r="Z545" s="35"/>
    </row>
    <row r="546" spans="1:26" ht="15.75" customHeight="1">
      <c r="A546" s="35"/>
      <c r="B546" s="35"/>
      <c r="C546" s="35"/>
      <c r="D546" s="35"/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O546" s="35"/>
      <c r="P546" s="35"/>
      <c r="Q546" s="35"/>
      <c r="R546" s="35"/>
      <c r="S546" s="35"/>
      <c r="T546" s="35"/>
      <c r="U546" s="35"/>
      <c r="V546" s="35"/>
      <c r="W546" s="35"/>
      <c r="X546" s="35"/>
      <c r="Y546" s="35"/>
      <c r="Z546" s="35"/>
    </row>
    <row r="547" spans="1:26" ht="15.75" customHeight="1">
      <c r="A547" s="35"/>
      <c r="B547" s="35"/>
      <c r="C547" s="35"/>
      <c r="D547" s="35"/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O547" s="35"/>
      <c r="P547" s="35"/>
      <c r="Q547" s="35"/>
      <c r="R547" s="35"/>
      <c r="S547" s="35"/>
      <c r="T547" s="35"/>
      <c r="U547" s="35"/>
      <c r="V547" s="35"/>
      <c r="W547" s="35"/>
      <c r="X547" s="35"/>
      <c r="Y547" s="35"/>
      <c r="Z547" s="35"/>
    </row>
    <row r="548" spans="1:26" ht="15.75" customHeight="1">
      <c r="A548" s="35"/>
      <c r="B548" s="35"/>
      <c r="C548" s="35"/>
      <c r="D548" s="35"/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O548" s="35"/>
      <c r="P548" s="35"/>
      <c r="Q548" s="35"/>
      <c r="R548" s="35"/>
      <c r="S548" s="35"/>
      <c r="T548" s="35"/>
      <c r="U548" s="35"/>
      <c r="V548" s="35"/>
      <c r="W548" s="35"/>
      <c r="X548" s="35"/>
      <c r="Y548" s="35"/>
      <c r="Z548" s="35"/>
    </row>
    <row r="549" spans="1:26" ht="15.75" customHeight="1">
      <c r="A549" s="35"/>
      <c r="B549" s="35"/>
      <c r="C549" s="35"/>
      <c r="D549" s="35"/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O549" s="35"/>
      <c r="P549" s="35"/>
      <c r="Q549" s="35"/>
      <c r="R549" s="35"/>
      <c r="S549" s="35"/>
      <c r="T549" s="35"/>
      <c r="U549" s="35"/>
      <c r="V549" s="35"/>
      <c r="W549" s="35"/>
      <c r="X549" s="35"/>
      <c r="Y549" s="35"/>
      <c r="Z549" s="35"/>
    </row>
    <row r="550" spans="1:26" ht="15.75" customHeight="1">
      <c r="A550" s="35"/>
      <c r="B550" s="35"/>
      <c r="C550" s="35"/>
      <c r="D550" s="35"/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O550" s="35"/>
      <c r="P550" s="35"/>
      <c r="Q550" s="35"/>
      <c r="R550" s="35"/>
      <c r="S550" s="35"/>
      <c r="T550" s="35"/>
      <c r="U550" s="35"/>
      <c r="V550" s="35"/>
      <c r="W550" s="35"/>
      <c r="X550" s="35"/>
      <c r="Y550" s="35"/>
      <c r="Z550" s="35"/>
    </row>
    <row r="551" spans="1:26" ht="15.75" customHeight="1">
      <c r="A551" s="35"/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35"/>
      <c r="Q551" s="35"/>
      <c r="R551" s="35"/>
      <c r="S551" s="35"/>
      <c r="T551" s="35"/>
      <c r="U551" s="35"/>
      <c r="V551" s="35"/>
      <c r="W551" s="35"/>
      <c r="X551" s="35"/>
      <c r="Y551" s="35"/>
      <c r="Z551" s="35"/>
    </row>
    <row r="552" spans="1:26" ht="15.75" customHeight="1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35"/>
      <c r="Q552" s="35"/>
      <c r="R552" s="35"/>
      <c r="S552" s="35"/>
      <c r="T552" s="35"/>
      <c r="U552" s="35"/>
      <c r="V552" s="35"/>
      <c r="W552" s="35"/>
      <c r="X552" s="35"/>
      <c r="Y552" s="35"/>
      <c r="Z552" s="35"/>
    </row>
    <row r="553" spans="1:26" ht="15.75" customHeight="1">
      <c r="A553" s="35"/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35"/>
      <c r="Q553" s="35"/>
      <c r="R553" s="35"/>
      <c r="S553" s="35"/>
      <c r="T553" s="35"/>
      <c r="U553" s="35"/>
      <c r="V553" s="35"/>
      <c r="W553" s="35"/>
      <c r="X553" s="35"/>
      <c r="Y553" s="35"/>
      <c r="Z553" s="35"/>
    </row>
    <row r="554" spans="1:26" ht="15.75" customHeight="1">
      <c r="A554" s="35"/>
      <c r="B554" s="35"/>
      <c r="C554" s="35"/>
      <c r="D554" s="35"/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O554" s="35"/>
      <c r="P554" s="35"/>
      <c r="Q554" s="35"/>
      <c r="R554" s="35"/>
      <c r="S554" s="35"/>
      <c r="T554" s="35"/>
      <c r="U554" s="35"/>
      <c r="V554" s="35"/>
      <c r="W554" s="35"/>
      <c r="X554" s="35"/>
      <c r="Y554" s="35"/>
      <c r="Z554" s="35"/>
    </row>
    <row r="555" spans="1:26" ht="15.75" customHeight="1">
      <c r="A555" s="35"/>
      <c r="B555" s="35"/>
      <c r="C555" s="35"/>
      <c r="D555" s="35"/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O555" s="35"/>
      <c r="P555" s="35"/>
      <c r="Q555" s="35"/>
      <c r="R555" s="35"/>
      <c r="S555" s="35"/>
      <c r="T555" s="35"/>
      <c r="U555" s="35"/>
      <c r="V555" s="35"/>
      <c r="W555" s="35"/>
      <c r="X555" s="35"/>
      <c r="Y555" s="35"/>
      <c r="Z555" s="35"/>
    </row>
    <row r="556" spans="1:26" ht="15.75" customHeight="1">
      <c r="A556" s="35"/>
      <c r="B556" s="35"/>
      <c r="C556" s="35"/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35"/>
      <c r="R556" s="35"/>
      <c r="S556" s="35"/>
      <c r="T556" s="35"/>
      <c r="U556" s="35"/>
      <c r="V556" s="35"/>
      <c r="W556" s="35"/>
      <c r="X556" s="35"/>
      <c r="Y556" s="35"/>
      <c r="Z556" s="35"/>
    </row>
    <row r="557" spans="1:26" ht="15.75" customHeight="1">
      <c r="A557" s="35"/>
      <c r="B557" s="35"/>
      <c r="C557" s="35"/>
      <c r="D557" s="35"/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O557" s="35"/>
      <c r="P557" s="35"/>
      <c r="Q557" s="35"/>
      <c r="R557" s="35"/>
      <c r="S557" s="35"/>
      <c r="T557" s="35"/>
      <c r="U557" s="35"/>
      <c r="V557" s="35"/>
      <c r="W557" s="35"/>
      <c r="X557" s="35"/>
      <c r="Y557" s="35"/>
      <c r="Z557" s="35"/>
    </row>
    <row r="558" spans="1:26" ht="15.75" customHeight="1">
      <c r="A558" s="35"/>
      <c r="B558" s="35"/>
      <c r="C558" s="35"/>
      <c r="D558" s="35"/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O558" s="35"/>
      <c r="P558" s="35"/>
      <c r="Q558" s="35"/>
      <c r="R558" s="35"/>
      <c r="S558" s="35"/>
      <c r="T558" s="35"/>
      <c r="U558" s="35"/>
      <c r="V558" s="35"/>
      <c r="W558" s="35"/>
      <c r="X558" s="35"/>
      <c r="Y558" s="35"/>
      <c r="Z558" s="35"/>
    </row>
    <row r="559" spans="1:26" ht="15.75" customHeight="1">
      <c r="A559" s="35"/>
      <c r="B559" s="35"/>
      <c r="C559" s="35"/>
      <c r="D559" s="35"/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O559" s="35"/>
      <c r="P559" s="35"/>
      <c r="Q559" s="35"/>
      <c r="R559" s="35"/>
      <c r="S559" s="35"/>
      <c r="T559" s="35"/>
      <c r="U559" s="35"/>
      <c r="V559" s="35"/>
      <c r="W559" s="35"/>
      <c r="X559" s="35"/>
      <c r="Y559" s="35"/>
      <c r="Z559" s="35"/>
    </row>
    <row r="560" spans="1:26" ht="15.75" customHeight="1">
      <c r="A560" s="35"/>
      <c r="B560" s="35"/>
      <c r="C560" s="35"/>
      <c r="D560" s="35"/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O560" s="35"/>
      <c r="P560" s="35"/>
      <c r="Q560" s="35"/>
      <c r="R560" s="35"/>
      <c r="S560" s="35"/>
      <c r="T560" s="35"/>
      <c r="U560" s="35"/>
      <c r="V560" s="35"/>
      <c r="W560" s="35"/>
      <c r="X560" s="35"/>
      <c r="Y560" s="35"/>
      <c r="Z560" s="35"/>
    </row>
    <row r="561" spans="1:26" ht="15.75" customHeight="1">
      <c r="A561" s="35"/>
      <c r="B561" s="35"/>
      <c r="C561" s="35"/>
      <c r="D561" s="35"/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O561" s="35"/>
      <c r="P561" s="35"/>
      <c r="Q561" s="35"/>
      <c r="R561" s="35"/>
      <c r="S561" s="35"/>
      <c r="T561" s="35"/>
      <c r="U561" s="35"/>
      <c r="V561" s="35"/>
      <c r="W561" s="35"/>
      <c r="X561" s="35"/>
      <c r="Y561" s="35"/>
      <c r="Z561" s="35"/>
    </row>
    <row r="562" spans="1:26" ht="15.75" customHeight="1">
      <c r="A562" s="35"/>
      <c r="B562" s="35"/>
      <c r="C562" s="35"/>
      <c r="D562" s="35"/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O562" s="35"/>
      <c r="P562" s="35"/>
      <c r="Q562" s="35"/>
      <c r="R562" s="35"/>
      <c r="S562" s="35"/>
      <c r="T562" s="35"/>
      <c r="U562" s="35"/>
      <c r="V562" s="35"/>
      <c r="W562" s="35"/>
      <c r="X562" s="35"/>
      <c r="Y562" s="35"/>
      <c r="Z562" s="35"/>
    </row>
    <row r="563" spans="1:26" ht="15.75" customHeight="1">
      <c r="A563" s="35"/>
      <c r="B563" s="35"/>
      <c r="C563" s="35"/>
      <c r="D563" s="35"/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O563" s="35"/>
      <c r="P563" s="35"/>
      <c r="Q563" s="35"/>
      <c r="R563" s="35"/>
      <c r="S563" s="35"/>
      <c r="T563" s="35"/>
      <c r="U563" s="35"/>
      <c r="V563" s="35"/>
      <c r="W563" s="35"/>
      <c r="X563" s="35"/>
      <c r="Y563" s="35"/>
      <c r="Z563" s="35"/>
    </row>
    <row r="564" spans="1:26" ht="15.75" customHeight="1">
      <c r="A564" s="35"/>
      <c r="B564" s="35"/>
      <c r="C564" s="35"/>
      <c r="D564" s="35"/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O564" s="35"/>
      <c r="P564" s="35"/>
      <c r="Q564" s="35"/>
      <c r="R564" s="35"/>
      <c r="S564" s="35"/>
      <c r="T564" s="35"/>
      <c r="U564" s="35"/>
      <c r="V564" s="35"/>
      <c r="W564" s="35"/>
      <c r="X564" s="35"/>
      <c r="Y564" s="35"/>
      <c r="Z564" s="35"/>
    </row>
    <row r="565" spans="1:26" ht="15.75" customHeight="1">
      <c r="A565" s="35"/>
      <c r="B565" s="35"/>
      <c r="C565" s="35"/>
      <c r="D565" s="35"/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O565" s="35"/>
      <c r="P565" s="35"/>
      <c r="Q565" s="35"/>
      <c r="R565" s="35"/>
      <c r="S565" s="35"/>
      <c r="T565" s="35"/>
      <c r="U565" s="35"/>
      <c r="V565" s="35"/>
      <c r="W565" s="35"/>
      <c r="X565" s="35"/>
      <c r="Y565" s="35"/>
      <c r="Z565" s="35"/>
    </row>
    <row r="566" spans="1:26" ht="15.75" customHeight="1">
      <c r="A566" s="35"/>
      <c r="B566" s="35"/>
      <c r="C566" s="35"/>
      <c r="D566" s="35"/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O566" s="35"/>
      <c r="P566" s="35"/>
      <c r="Q566" s="35"/>
      <c r="R566" s="35"/>
      <c r="S566" s="35"/>
      <c r="T566" s="35"/>
      <c r="U566" s="35"/>
      <c r="V566" s="35"/>
      <c r="W566" s="35"/>
      <c r="X566" s="35"/>
      <c r="Y566" s="35"/>
      <c r="Z566" s="35"/>
    </row>
    <row r="567" spans="1:26" ht="15.75" customHeight="1">
      <c r="A567" s="35"/>
      <c r="B567" s="35"/>
      <c r="C567" s="35"/>
      <c r="D567" s="35"/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O567" s="35"/>
      <c r="P567" s="35"/>
      <c r="Q567" s="35"/>
      <c r="R567" s="35"/>
      <c r="S567" s="35"/>
      <c r="T567" s="35"/>
      <c r="U567" s="35"/>
      <c r="V567" s="35"/>
      <c r="W567" s="35"/>
      <c r="X567" s="35"/>
      <c r="Y567" s="35"/>
      <c r="Z567" s="35"/>
    </row>
    <row r="568" spans="1:26" ht="15.75" customHeight="1">
      <c r="A568" s="35"/>
      <c r="B568" s="35"/>
      <c r="C568" s="35"/>
      <c r="D568" s="35"/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O568" s="35"/>
      <c r="P568" s="35"/>
      <c r="Q568" s="35"/>
      <c r="R568" s="35"/>
      <c r="S568" s="35"/>
      <c r="T568" s="35"/>
      <c r="U568" s="35"/>
      <c r="V568" s="35"/>
      <c r="W568" s="35"/>
      <c r="X568" s="35"/>
      <c r="Y568" s="35"/>
      <c r="Z568" s="35"/>
    </row>
    <row r="569" spans="1:26" ht="15.75" customHeight="1">
      <c r="A569" s="35"/>
      <c r="B569" s="35"/>
      <c r="C569" s="35"/>
      <c r="D569" s="35"/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O569" s="35"/>
      <c r="P569" s="35"/>
      <c r="Q569" s="35"/>
      <c r="R569" s="35"/>
      <c r="S569" s="35"/>
      <c r="T569" s="35"/>
      <c r="U569" s="35"/>
      <c r="V569" s="35"/>
      <c r="W569" s="35"/>
      <c r="X569" s="35"/>
      <c r="Y569" s="35"/>
      <c r="Z569" s="35"/>
    </row>
    <row r="570" spans="1:26" ht="15.75" customHeight="1">
      <c r="A570" s="35"/>
      <c r="B570" s="35"/>
      <c r="C570" s="35"/>
      <c r="D570" s="35"/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O570" s="35"/>
      <c r="P570" s="35"/>
      <c r="Q570" s="35"/>
      <c r="R570" s="35"/>
      <c r="S570" s="35"/>
      <c r="T570" s="35"/>
      <c r="U570" s="35"/>
      <c r="V570" s="35"/>
      <c r="W570" s="35"/>
      <c r="X570" s="35"/>
      <c r="Y570" s="35"/>
      <c r="Z570" s="35"/>
    </row>
    <row r="571" spans="1:26" ht="15.75" customHeight="1">
      <c r="A571" s="35"/>
      <c r="B571" s="35"/>
      <c r="C571" s="35"/>
      <c r="D571" s="35"/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O571" s="35"/>
      <c r="P571" s="35"/>
      <c r="Q571" s="35"/>
      <c r="R571" s="35"/>
      <c r="S571" s="35"/>
      <c r="T571" s="35"/>
      <c r="U571" s="35"/>
      <c r="V571" s="35"/>
      <c r="W571" s="35"/>
      <c r="X571" s="35"/>
      <c r="Y571" s="35"/>
      <c r="Z571" s="35"/>
    </row>
    <row r="572" spans="1:26" ht="15.75" customHeight="1">
      <c r="A572" s="35"/>
      <c r="B572" s="35"/>
      <c r="C572" s="35"/>
      <c r="D572" s="35"/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O572" s="35"/>
      <c r="P572" s="35"/>
      <c r="Q572" s="35"/>
      <c r="R572" s="35"/>
      <c r="S572" s="35"/>
      <c r="T572" s="35"/>
      <c r="U572" s="35"/>
      <c r="V572" s="35"/>
      <c r="W572" s="35"/>
      <c r="X572" s="35"/>
      <c r="Y572" s="35"/>
      <c r="Z572" s="35"/>
    </row>
    <row r="573" spans="1:26" ht="15.75" customHeight="1">
      <c r="A573" s="35"/>
      <c r="B573" s="35"/>
      <c r="C573" s="35"/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O573" s="35"/>
      <c r="P573" s="35"/>
      <c r="Q573" s="35"/>
      <c r="R573" s="35"/>
      <c r="S573" s="35"/>
      <c r="T573" s="35"/>
      <c r="U573" s="35"/>
      <c r="V573" s="35"/>
      <c r="W573" s="35"/>
      <c r="X573" s="35"/>
      <c r="Y573" s="35"/>
      <c r="Z573" s="35"/>
    </row>
    <row r="574" spans="1:26" ht="15.75" customHeight="1">
      <c r="A574" s="35"/>
      <c r="B574" s="35"/>
      <c r="C574" s="35"/>
      <c r="D574" s="35"/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O574" s="35"/>
      <c r="P574" s="35"/>
      <c r="Q574" s="35"/>
      <c r="R574" s="35"/>
      <c r="S574" s="35"/>
      <c r="T574" s="35"/>
      <c r="U574" s="35"/>
      <c r="V574" s="35"/>
      <c r="W574" s="35"/>
      <c r="X574" s="35"/>
      <c r="Y574" s="35"/>
      <c r="Z574" s="35"/>
    </row>
    <row r="575" spans="1:26" ht="15.75" customHeight="1">
      <c r="A575" s="35"/>
      <c r="B575" s="35"/>
      <c r="C575" s="35"/>
      <c r="D575" s="35"/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O575" s="35"/>
      <c r="P575" s="35"/>
      <c r="Q575" s="35"/>
      <c r="R575" s="35"/>
      <c r="S575" s="35"/>
      <c r="T575" s="35"/>
      <c r="U575" s="35"/>
      <c r="V575" s="35"/>
      <c r="W575" s="35"/>
      <c r="X575" s="35"/>
      <c r="Y575" s="35"/>
      <c r="Z575" s="35"/>
    </row>
    <row r="576" spans="1:26" ht="15.75" customHeight="1">
      <c r="A576" s="35"/>
      <c r="B576" s="35"/>
      <c r="C576" s="35"/>
      <c r="D576" s="35"/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O576" s="35"/>
      <c r="P576" s="35"/>
      <c r="Q576" s="35"/>
      <c r="R576" s="35"/>
      <c r="S576" s="35"/>
      <c r="T576" s="35"/>
      <c r="U576" s="35"/>
      <c r="V576" s="35"/>
      <c r="W576" s="35"/>
      <c r="X576" s="35"/>
      <c r="Y576" s="35"/>
      <c r="Z576" s="35"/>
    </row>
    <row r="577" spans="1:26" ht="15.75" customHeight="1">
      <c r="A577" s="35"/>
      <c r="B577" s="35"/>
      <c r="C577" s="35"/>
      <c r="D577" s="35"/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O577" s="35"/>
      <c r="P577" s="35"/>
      <c r="Q577" s="35"/>
      <c r="R577" s="35"/>
      <c r="S577" s="35"/>
      <c r="T577" s="35"/>
      <c r="U577" s="35"/>
      <c r="V577" s="35"/>
      <c r="W577" s="35"/>
      <c r="X577" s="35"/>
      <c r="Y577" s="35"/>
      <c r="Z577" s="35"/>
    </row>
    <row r="578" spans="1:26" ht="15.75" customHeight="1">
      <c r="A578" s="35"/>
      <c r="B578" s="35"/>
      <c r="C578" s="35"/>
      <c r="D578" s="35"/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O578" s="35"/>
      <c r="P578" s="35"/>
      <c r="Q578" s="35"/>
      <c r="R578" s="35"/>
      <c r="S578" s="35"/>
      <c r="T578" s="35"/>
      <c r="U578" s="35"/>
      <c r="V578" s="35"/>
      <c r="W578" s="35"/>
      <c r="X578" s="35"/>
      <c r="Y578" s="35"/>
      <c r="Z578" s="35"/>
    </row>
    <row r="579" spans="1:26" ht="15.75" customHeight="1">
      <c r="A579" s="35"/>
      <c r="B579" s="35"/>
      <c r="C579" s="35"/>
      <c r="D579" s="35"/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O579" s="35"/>
      <c r="P579" s="35"/>
      <c r="Q579" s="35"/>
      <c r="R579" s="35"/>
      <c r="S579" s="35"/>
      <c r="T579" s="35"/>
      <c r="U579" s="35"/>
      <c r="V579" s="35"/>
      <c r="W579" s="35"/>
      <c r="X579" s="35"/>
      <c r="Y579" s="35"/>
      <c r="Z579" s="35"/>
    </row>
    <row r="580" spans="1:26" ht="15.75" customHeight="1">
      <c r="A580" s="35"/>
      <c r="B580" s="35"/>
      <c r="C580" s="35"/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  <c r="P580" s="35"/>
      <c r="Q580" s="35"/>
      <c r="R580" s="35"/>
      <c r="S580" s="35"/>
      <c r="T580" s="35"/>
      <c r="U580" s="35"/>
      <c r="V580" s="35"/>
      <c r="W580" s="35"/>
      <c r="X580" s="35"/>
      <c r="Y580" s="35"/>
      <c r="Z580" s="35"/>
    </row>
    <row r="581" spans="1:26" ht="15.75" customHeight="1">
      <c r="A581" s="35"/>
      <c r="B581" s="35"/>
      <c r="C581" s="35"/>
      <c r="D581" s="35"/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O581" s="35"/>
      <c r="P581" s="35"/>
      <c r="Q581" s="35"/>
      <c r="R581" s="35"/>
      <c r="S581" s="35"/>
      <c r="T581" s="35"/>
      <c r="U581" s="35"/>
      <c r="V581" s="35"/>
      <c r="W581" s="35"/>
      <c r="X581" s="35"/>
      <c r="Y581" s="35"/>
      <c r="Z581" s="35"/>
    </row>
    <row r="582" spans="1:26" ht="15.75" customHeight="1">
      <c r="A582" s="35"/>
      <c r="B582" s="35"/>
      <c r="C582" s="35"/>
      <c r="D582" s="35"/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O582" s="35"/>
      <c r="P582" s="35"/>
      <c r="Q582" s="35"/>
      <c r="R582" s="35"/>
      <c r="S582" s="35"/>
      <c r="T582" s="35"/>
      <c r="U582" s="35"/>
      <c r="V582" s="35"/>
      <c r="W582" s="35"/>
      <c r="X582" s="35"/>
      <c r="Y582" s="35"/>
      <c r="Z582" s="35"/>
    </row>
    <row r="583" spans="1:26" ht="15.75" customHeight="1">
      <c r="A583" s="35"/>
      <c r="B583" s="35"/>
      <c r="C583" s="35"/>
      <c r="D583" s="35"/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O583" s="35"/>
      <c r="P583" s="35"/>
      <c r="Q583" s="35"/>
      <c r="R583" s="35"/>
      <c r="S583" s="35"/>
      <c r="T583" s="35"/>
      <c r="U583" s="35"/>
      <c r="V583" s="35"/>
      <c r="W583" s="35"/>
      <c r="X583" s="35"/>
      <c r="Y583" s="35"/>
      <c r="Z583" s="35"/>
    </row>
    <row r="584" spans="1:26" ht="15.75" customHeight="1">
      <c r="A584" s="35"/>
      <c r="B584" s="35"/>
      <c r="C584" s="35"/>
      <c r="D584" s="35"/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O584" s="35"/>
      <c r="P584" s="35"/>
      <c r="Q584" s="35"/>
      <c r="R584" s="35"/>
      <c r="S584" s="35"/>
      <c r="T584" s="35"/>
      <c r="U584" s="35"/>
      <c r="V584" s="35"/>
      <c r="W584" s="35"/>
      <c r="X584" s="35"/>
      <c r="Y584" s="35"/>
      <c r="Z584" s="35"/>
    </row>
    <row r="585" spans="1:26" ht="15.75" customHeight="1">
      <c r="A585" s="35"/>
      <c r="B585" s="35"/>
      <c r="C585" s="35"/>
      <c r="D585" s="35"/>
      <c r="E585" s="35"/>
      <c r="F585" s="35"/>
      <c r="G585" s="35"/>
      <c r="H585" s="35"/>
      <c r="I585" s="35"/>
      <c r="J585" s="35"/>
      <c r="K585" s="35"/>
      <c r="L585" s="35"/>
      <c r="M585" s="35"/>
      <c r="N585" s="35"/>
      <c r="O585" s="35"/>
      <c r="P585" s="35"/>
      <c r="Q585" s="35"/>
      <c r="R585" s="35"/>
      <c r="S585" s="35"/>
      <c r="T585" s="35"/>
      <c r="U585" s="35"/>
      <c r="V585" s="35"/>
      <c r="W585" s="35"/>
      <c r="X585" s="35"/>
      <c r="Y585" s="35"/>
      <c r="Z585" s="35"/>
    </row>
    <row r="586" spans="1:26" ht="15.75" customHeight="1">
      <c r="A586" s="35"/>
      <c r="B586" s="35"/>
      <c r="C586" s="35"/>
      <c r="D586" s="35"/>
      <c r="E586" s="35"/>
      <c r="F586" s="35"/>
      <c r="G586" s="35"/>
      <c r="H586" s="35"/>
      <c r="I586" s="35"/>
      <c r="J586" s="35"/>
      <c r="K586" s="35"/>
      <c r="L586" s="35"/>
      <c r="M586" s="35"/>
      <c r="N586" s="35"/>
      <c r="O586" s="35"/>
      <c r="P586" s="35"/>
      <c r="Q586" s="35"/>
      <c r="R586" s="35"/>
      <c r="S586" s="35"/>
      <c r="T586" s="35"/>
      <c r="U586" s="35"/>
      <c r="V586" s="35"/>
      <c r="W586" s="35"/>
      <c r="X586" s="35"/>
      <c r="Y586" s="35"/>
      <c r="Z586" s="35"/>
    </row>
    <row r="587" spans="1:26" ht="15.75" customHeight="1">
      <c r="A587" s="35"/>
      <c r="B587" s="35"/>
      <c r="C587" s="35"/>
      <c r="D587" s="35"/>
      <c r="E587" s="35"/>
      <c r="F587" s="35"/>
      <c r="G587" s="35"/>
      <c r="H587" s="35"/>
      <c r="I587" s="35"/>
      <c r="J587" s="35"/>
      <c r="K587" s="35"/>
      <c r="L587" s="35"/>
      <c r="M587" s="35"/>
      <c r="N587" s="35"/>
      <c r="O587" s="35"/>
      <c r="P587" s="35"/>
      <c r="Q587" s="35"/>
      <c r="R587" s="35"/>
      <c r="S587" s="35"/>
      <c r="T587" s="35"/>
      <c r="U587" s="35"/>
      <c r="V587" s="35"/>
      <c r="W587" s="35"/>
      <c r="X587" s="35"/>
      <c r="Y587" s="35"/>
      <c r="Z587" s="35"/>
    </row>
    <row r="588" spans="1:26" ht="15.75" customHeight="1">
      <c r="A588" s="35"/>
      <c r="B588" s="35"/>
      <c r="C588" s="35"/>
      <c r="D588" s="35"/>
      <c r="E588" s="35"/>
      <c r="F588" s="35"/>
      <c r="G588" s="35"/>
      <c r="H588" s="35"/>
      <c r="I588" s="35"/>
      <c r="J588" s="35"/>
      <c r="K588" s="35"/>
      <c r="L588" s="35"/>
      <c r="M588" s="35"/>
      <c r="N588" s="35"/>
      <c r="O588" s="35"/>
      <c r="P588" s="35"/>
      <c r="Q588" s="35"/>
      <c r="R588" s="35"/>
      <c r="S588" s="35"/>
      <c r="T588" s="35"/>
      <c r="U588" s="35"/>
      <c r="V588" s="35"/>
      <c r="W588" s="35"/>
      <c r="X588" s="35"/>
      <c r="Y588" s="35"/>
      <c r="Z588" s="35"/>
    </row>
    <row r="589" spans="1:26" ht="15.75" customHeight="1">
      <c r="A589" s="35"/>
      <c r="B589" s="35"/>
      <c r="C589" s="35"/>
      <c r="D589" s="35"/>
      <c r="E589" s="35"/>
      <c r="F589" s="35"/>
      <c r="G589" s="35"/>
      <c r="H589" s="35"/>
      <c r="I589" s="35"/>
      <c r="J589" s="35"/>
      <c r="K589" s="35"/>
      <c r="L589" s="35"/>
      <c r="M589" s="35"/>
      <c r="N589" s="35"/>
      <c r="O589" s="35"/>
      <c r="P589" s="35"/>
      <c r="Q589" s="35"/>
      <c r="R589" s="35"/>
      <c r="S589" s="35"/>
      <c r="T589" s="35"/>
      <c r="U589" s="35"/>
      <c r="V589" s="35"/>
      <c r="W589" s="35"/>
      <c r="X589" s="35"/>
      <c r="Y589" s="35"/>
      <c r="Z589" s="35"/>
    </row>
    <row r="590" spans="1:26" ht="15.75" customHeight="1">
      <c r="A590" s="35"/>
      <c r="B590" s="35"/>
      <c r="C590" s="35"/>
      <c r="D590" s="35"/>
      <c r="E590" s="35"/>
      <c r="F590" s="35"/>
      <c r="G590" s="35"/>
      <c r="H590" s="35"/>
      <c r="I590" s="35"/>
      <c r="J590" s="35"/>
      <c r="K590" s="35"/>
      <c r="L590" s="35"/>
      <c r="M590" s="35"/>
      <c r="N590" s="35"/>
      <c r="O590" s="35"/>
      <c r="P590" s="35"/>
      <c r="Q590" s="35"/>
      <c r="R590" s="35"/>
      <c r="S590" s="35"/>
      <c r="T590" s="35"/>
      <c r="U590" s="35"/>
      <c r="V590" s="35"/>
      <c r="W590" s="35"/>
      <c r="X590" s="35"/>
      <c r="Y590" s="35"/>
      <c r="Z590" s="35"/>
    </row>
    <row r="591" spans="1:26" ht="15.75" customHeight="1">
      <c r="A591" s="35"/>
      <c r="B591" s="35"/>
      <c r="C591" s="35"/>
      <c r="D591" s="35"/>
      <c r="E591" s="35"/>
      <c r="F591" s="35"/>
      <c r="G591" s="35"/>
      <c r="H591" s="35"/>
      <c r="I591" s="35"/>
      <c r="J591" s="35"/>
      <c r="K591" s="35"/>
      <c r="L591" s="35"/>
      <c r="M591" s="35"/>
      <c r="N591" s="35"/>
      <c r="O591" s="35"/>
      <c r="P591" s="35"/>
      <c r="Q591" s="35"/>
      <c r="R591" s="35"/>
      <c r="S591" s="35"/>
      <c r="T591" s="35"/>
      <c r="U591" s="35"/>
      <c r="V591" s="35"/>
      <c r="W591" s="35"/>
      <c r="X591" s="35"/>
      <c r="Y591" s="35"/>
      <c r="Z591" s="35"/>
    </row>
    <row r="592" spans="1:26" ht="15.75" customHeight="1">
      <c r="A592" s="35"/>
      <c r="B592" s="35"/>
      <c r="C592" s="35"/>
      <c r="D592" s="35"/>
      <c r="E592" s="35"/>
      <c r="F592" s="35"/>
      <c r="G592" s="35"/>
      <c r="H592" s="35"/>
      <c r="I592" s="35"/>
      <c r="J592" s="35"/>
      <c r="K592" s="35"/>
      <c r="L592" s="35"/>
      <c r="M592" s="35"/>
      <c r="N592" s="35"/>
      <c r="O592" s="35"/>
      <c r="P592" s="35"/>
      <c r="Q592" s="35"/>
      <c r="R592" s="35"/>
      <c r="S592" s="35"/>
      <c r="T592" s="35"/>
      <c r="U592" s="35"/>
      <c r="V592" s="35"/>
      <c r="W592" s="35"/>
      <c r="X592" s="35"/>
      <c r="Y592" s="35"/>
      <c r="Z592" s="35"/>
    </row>
    <row r="593" spans="1:26" ht="15.75" customHeight="1">
      <c r="A593" s="35"/>
      <c r="B593" s="35"/>
      <c r="C593" s="35"/>
      <c r="D593" s="35"/>
      <c r="E593" s="35"/>
      <c r="F593" s="35"/>
      <c r="G593" s="35"/>
      <c r="H593" s="35"/>
      <c r="I593" s="35"/>
      <c r="J593" s="35"/>
      <c r="K593" s="35"/>
      <c r="L593" s="35"/>
      <c r="M593" s="35"/>
      <c r="N593" s="35"/>
      <c r="O593" s="35"/>
      <c r="P593" s="35"/>
      <c r="Q593" s="35"/>
      <c r="R593" s="35"/>
      <c r="S593" s="35"/>
      <c r="T593" s="35"/>
      <c r="U593" s="35"/>
      <c r="V593" s="35"/>
      <c r="W593" s="35"/>
      <c r="X593" s="35"/>
      <c r="Y593" s="35"/>
      <c r="Z593" s="35"/>
    </row>
    <row r="594" spans="1:26" ht="15.75" customHeight="1">
      <c r="A594" s="35"/>
      <c r="B594" s="35"/>
      <c r="C594" s="35"/>
      <c r="D594" s="35"/>
      <c r="E594" s="35"/>
      <c r="F594" s="35"/>
      <c r="G594" s="35"/>
      <c r="H594" s="35"/>
      <c r="I594" s="35"/>
      <c r="J594" s="35"/>
      <c r="K594" s="35"/>
      <c r="L594" s="35"/>
      <c r="M594" s="35"/>
      <c r="N594" s="35"/>
      <c r="O594" s="35"/>
      <c r="P594" s="35"/>
      <c r="Q594" s="35"/>
      <c r="R594" s="35"/>
      <c r="S594" s="35"/>
      <c r="T594" s="35"/>
      <c r="U594" s="35"/>
      <c r="V594" s="35"/>
      <c r="W594" s="35"/>
      <c r="X594" s="35"/>
      <c r="Y594" s="35"/>
      <c r="Z594" s="35"/>
    </row>
    <row r="595" spans="1:26" ht="15.75" customHeight="1">
      <c r="A595" s="35"/>
      <c r="B595" s="35"/>
      <c r="C595" s="35"/>
      <c r="D595" s="35"/>
      <c r="E595" s="35"/>
      <c r="F595" s="35"/>
      <c r="G595" s="35"/>
      <c r="H595" s="35"/>
      <c r="I595" s="35"/>
      <c r="J595" s="35"/>
      <c r="K595" s="35"/>
      <c r="L595" s="35"/>
      <c r="M595" s="35"/>
      <c r="N595" s="35"/>
      <c r="O595" s="35"/>
      <c r="P595" s="35"/>
      <c r="Q595" s="35"/>
      <c r="R595" s="35"/>
      <c r="S595" s="35"/>
      <c r="T595" s="35"/>
      <c r="U595" s="35"/>
      <c r="V595" s="35"/>
      <c r="W595" s="35"/>
      <c r="X595" s="35"/>
      <c r="Y595" s="35"/>
      <c r="Z595" s="35"/>
    </row>
    <row r="596" spans="1:26" ht="15.75" customHeight="1">
      <c r="A596" s="35"/>
      <c r="B596" s="35"/>
      <c r="C596" s="35"/>
      <c r="D596" s="35"/>
      <c r="E596" s="35"/>
      <c r="F596" s="35"/>
      <c r="G596" s="35"/>
      <c r="H596" s="35"/>
      <c r="I596" s="35"/>
      <c r="J596" s="35"/>
      <c r="K596" s="35"/>
      <c r="L596" s="35"/>
      <c r="M596" s="35"/>
      <c r="N596" s="35"/>
      <c r="O596" s="35"/>
      <c r="P596" s="35"/>
      <c r="Q596" s="35"/>
      <c r="R596" s="35"/>
      <c r="S596" s="35"/>
      <c r="T596" s="35"/>
      <c r="U596" s="35"/>
      <c r="V596" s="35"/>
      <c r="W596" s="35"/>
      <c r="X596" s="35"/>
      <c r="Y596" s="35"/>
      <c r="Z596" s="35"/>
    </row>
    <row r="597" spans="1:26" ht="15.75" customHeight="1">
      <c r="A597" s="35"/>
      <c r="B597" s="35"/>
      <c r="C597" s="35"/>
      <c r="D597" s="35"/>
      <c r="E597" s="35"/>
      <c r="F597" s="35"/>
      <c r="G597" s="35"/>
      <c r="H597" s="35"/>
      <c r="I597" s="35"/>
      <c r="J597" s="35"/>
      <c r="K597" s="35"/>
      <c r="L597" s="35"/>
      <c r="M597" s="35"/>
      <c r="N597" s="35"/>
      <c r="O597" s="35"/>
      <c r="P597" s="35"/>
      <c r="Q597" s="35"/>
      <c r="R597" s="35"/>
      <c r="S597" s="35"/>
      <c r="T597" s="35"/>
      <c r="U597" s="35"/>
      <c r="V597" s="35"/>
      <c r="W597" s="35"/>
      <c r="X597" s="35"/>
      <c r="Y597" s="35"/>
      <c r="Z597" s="35"/>
    </row>
    <row r="598" spans="1:26" ht="15.75" customHeight="1">
      <c r="A598" s="35"/>
      <c r="B598" s="35"/>
      <c r="C598" s="35"/>
      <c r="D598" s="35"/>
      <c r="E598" s="35"/>
      <c r="F598" s="35"/>
      <c r="G598" s="35"/>
      <c r="H598" s="35"/>
      <c r="I598" s="35"/>
      <c r="J598" s="35"/>
      <c r="K598" s="35"/>
      <c r="L598" s="35"/>
      <c r="M598" s="35"/>
      <c r="N598" s="35"/>
      <c r="O598" s="35"/>
      <c r="P598" s="35"/>
      <c r="Q598" s="35"/>
      <c r="R598" s="35"/>
      <c r="S598" s="35"/>
      <c r="T598" s="35"/>
      <c r="U598" s="35"/>
      <c r="V598" s="35"/>
      <c r="W598" s="35"/>
      <c r="X598" s="35"/>
      <c r="Y598" s="35"/>
      <c r="Z598" s="35"/>
    </row>
    <row r="599" spans="1:26" ht="15.75" customHeight="1">
      <c r="A599" s="35"/>
      <c r="B599" s="35"/>
      <c r="C599" s="35"/>
      <c r="D599" s="35"/>
      <c r="E599" s="35"/>
      <c r="F599" s="35"/>
      <c r="G599" s="35"/>
      <c r="H599" s="35"/>
      <c r="I599" s="35"/>
      <c r="J599" s="35"/>
      <c r="K599" s="35"/>
      <c r="L599" s="35"/>
      <c r="M599" s="35"/>
      <c r="N599" s="35"/>
      <c r="O599" s="35"/>
      <c r="P599" s="35"/>
      <c r="Q599" s="35"/>
      <c r="R599" s="35"/>
      <c r="S599" s="35"/>
      <c r="T599" s="35"/>
      <c r="U599" s="35"/>
      <c r="V599" s="35"/>
      <c r="W599" s="35"/>
      <c r="X599" s="35"/>
      <c r="Y599" s="35"/>
      <c r="Z599" s="35"/>
    </row>
    <row r="600" spans="1:26" ht="15.75" customHeight="1">
      <c r="A600" s="35"/>
      <c r="B600" s="35"/>
      <c r="C600" s="35"/>
      <c r="D600" s="35"/>
      <c r="E600" s="35"/>
      <c r="F600" s="35"/>
      <c r="G600" s="35"/>
      <c r="H600" s="35"/>
      <c r="I600" s="35"/>
      <c r="J600" s="35"/>
      <c r="K600" s="35"/>
      <c r="L600" s="35"/>
      <c r="M600" s="35"/>
      <c r="N600" s="35"/>
      <c r="O600" s="35"/>
      <c r="P600" s="35"/>
      <c r="Q600" s="35"/>
      <c r="R600" s="35"/>
      <c r="S600" s="35"/>
      <c r="T600" s="35"/>
      <c r="U600" s="35"/>
      <c r="V600" s="35"/>
      <c r="W600" s="35"/>
      <c r="X600" s="35"/>
      <c r="Y600" s="35"/>
      <c r="Z600" s="35"/>
    </row>
    <row r="601" spans="1:26" ht="15.75" customHeight="1">
      <c r="A601" s="35"/>
      <c r="B601" s="35"/>
      <c r="C601" s="35"/>
      <c r="D601" s="35"/>
      <c r="E601" s="35"/>
      <c r="F601" s="35"/>
      <c r="G601" s="35"/>
      <c r="H601" s="35"/>
      <c r="I601" s="35"/>
      <c r="J601" s="35"/>
      <c r="K601" s="35"/>
      <c r="L601" s="35"/>
      <c r="M601" s="35"/>
      <c r="N601" s="35"/>
      <c r="O601" s="35"/>
      <c r="P601" s="35"/>
      <c r="Q601" s="35"/>
      <c r="R601" s="35"/>
      <c r="S601" s="35"/>
      <c r="T601" s="35"/>
      <c r="U601" s="35"/>
      <c r="V601" s="35"/>
      <c r="W601" s="35"/>
      <c r="X601" s="35"/>
      <c r="Y601" s="35"/>
      <c r="Z601" s="35"/>
    </row>
    <row r="602" spans="1:26" ht="15.75" customHeight="1">
      <c r="A602" s="35"/>
      <c r="B602" s="35"/>
      <c r="C602" s="35"/>
      <c r="D602" s="35"/>
      <c r="E602" s="35"/>
      <c r="F602" s="35"/>
      <c r="G602" s="35"/>
      <c r="H602" s="35"/>
      <c r="I602" s="35"/>
      <c r="J602" s="35"/>
      <c r="K602" s="35"/>
      <c r="L602" s="35"/>
      <c r="M602" s="35"/>
      <c r="N602" s="35"/>
      <c r="O602" s="35"/>
      <c r="P602" s="35"/>
      <c r="Q602" s="35"/>
      <c r="R602" s="35"/>
      <c r="S602" s="35"/>
      <c r="T602" s="35"/>
      <c r="U602" s="35"/>
      <c r="V602" s="35"/>
      <c r="W602" s="35"/>
      <c r="X602" s="35"/>
      <c r="Y602" s="35"/>
      <c r="Z602" s="35"/>
    </row>
    <row r="603" spans="1:26" ht="15.75" customHeight="1">
      <c r="A603" s="35"/>
      <c r="B603" s="35"/>
      <c r="C603" s="35"/>
      <c r="D603" s="35"/>
      <c r="E603" s="35"/>
      <c r="F603" s="35"/>
      <c r="G603" s="35"/>
      <c r="H603" s="35"/>
      <c r="I603" s="35"/>
      <c r="J603" s="35"/>
      <c r="K603" s="35"/>
      <c r="L603" s="35"/>
      <c r="M603" s="35"/>
      <c r="N603" s="35"/>
      <c r="O603" s="35"/>
      <c r="P603" s="35"/>
      <c r="Q603" s="35"/>
      <c r="R603" s="35"/>
      <c r="S603" s="35"/>
      <c r="T603" s="35"/>
      <c r="U603" s="35"/>
      <c r="V603" s="35"/>
      <c r="W603" s="35"/>
      <c r="X603" s="35"/>
      <c r="Y603" s="35"/>
      <c r="Z603" s="35"/>
    </row>
    <row r="604" spans="1:26" ht="15.75" customHeight="1">
      <c r="A604" s="35"/>
      <c r="B604" s="35"/>
      <c r="C604" s="35"/>
      <c r="D604" s="35"/>
      <c r="E604" s="35"/>
      <c r="F604" s="35"/>
      <c r="G604" s="35"/>
      <c r="H604" s="35"/>
      <c r="I604" s="35"/>
      <c r="J604" s="35"/>
      <c r="K604" s="35"/>
      <c r="L604" s="35"/>
      <c r="M604" s="35"/>
      <c r="N604" s="35"/>
      <c r="O604" s="35"/>
      <c r="P604" s="35"/>
      <c r="Q604" s="35"/>
      <c r="R604" s="35"/>
      <c r="S604" s="35"/>
      <c r="T604" s="35"/>
      <c r="U604" s="35"/>
      <c r="V604" s="35"/>
      <c r="W604" s="35"/>
      <c r="X604" s="35"/>
      <c r="Y604" s="35"/>
      <c r="Z604" s="35"/>
    </row>
    <row r="605" spans="1:26" ht="15.75" customHeight="1">
      <c r="A605" s="35"/>
      <c r="B605" s="35"/>
      <c r="C605" s="35"/>
      <c r="D605" s="35"/>
      <c r="E605" s="35"/>
      <c r="F605" s="35"/>
      <c r="G605" s="35"/>
      <c r="H605" s="35"/>
      <c r="I605" s="35"/>
      <c r="J605" s="35"/>
      <c r="K605" s="35"/>
      <c r="L605" s="35"/>
      <c r="M605" s="35"/>
      <c r="N605" s="35"/>
      <c r="O605" s="35"/>
      <c r="P605" s="35"/>
      <c r="Q605" s="35"/>
      <c r="R605" s="35"/>
      <c r="S605" s="35"/>
      <c r="T605" s="35"/>
      <c r="U605" s="35"/>
      <c r="V605" s="35"/>
      <c r="W605" s="35"/>
      <c r="X605" s="35"/>
      <c r="Y605" s="35"/>
      <c r="Z605" s="35"/>
    </row>
    <row r="606" spans="1:26" ht="15.75" customHeight="1">
      <c r="A606" s="35"/>
      <c r="B606" s="35"/>
      <c r="C606" s="35"/>
      <c r="D606" s="35"/>
      <c r="E606" s="35"/>
      <c r="F606" s="35"/>
      <c r="G606" s="35"/>
      <c r="H606" s="35"/>
      <c r="I606" s="35"/>
      <c r="J606" s="35"/>
      <c r="K606" s="35"/>
      <c r="L606" s="35"/>
      <c r="M606" s="35"/>
      <c r="N606" s="35"/>
      <c r="O606" s="35"/>
      <c r="P606" s="35"/>
      <c r="Q606" s="35"/>
      <c r="R606" s="35"/>
      <c r="S606" s="35"/>
      <c r="T606" s="35"/>
      <c r="U606" s="35"/>
      <c r="V606" s="35"/>
      <c r="W606" s="35"/>
      <c r="X606" s="35"/>
      <c r="Y606" s="35"/>
      <c r="Z606" s="35"/>
    </row>
    <row r="607" spans="1:26" ht="15.75" customHeight="1">
      <c r="A607" s="35"/>
      <c r="B607" s="35"/>
      <c r="C607" s="35"/>
      <c r="D607" s="35"/>
      <c r="E607" s="35"/>
      <c r="F607" s="35"/>
      <c r="G607" s="35"/>
      <c r="H607" s="35"/>
      <c r="I607" s="35"/>
      <c r="J607" s="35"/>
      <c r="K607" s="35"/>
      <c r="L607" s="35"/>
      <c r="M607" s="35"/>
      <c r="N607" s="35"/>
      <c r="O607" s="35"/>
      <c r="P607" s="35"/>
      <c r="Q607" s="35"/>
      <c r="R607" s="35"/>
      <c r="S607" s="35"/>
      <c r="T607" s="35"/>
      <c r="U607" s="35"/>
      <c r="V607" s="35"/>
      <c r="W607" s="35"/>
      <c r="X607" s="35"/>
      <c r="Y607" s="35"/>
      <c r="Z607" s="35"/>
    </row>
    <row r="608" spans="1:26" ht="15.75" customHeight="1">
      <c r="A608" s="35"/>
      <c r="B608" s="35"/>
      <c r="C608" s="35"/>
      <c r="D608" s="35"/>
      <c r="E608" s="35"/>
      <c r="F608" s="35"/>
      <c r="G608" s="35"/>
      <c r="H608" s="35"/>
      <c r="I608" s="35"/>
      <c r="J608" s="35"/>
      <c r="K608" s="35"/>
      <c r="L608" s="35"/>
      <c r="M608" s="35"/>
      <c r="N608" s="35"/>
      <c r="O608" s="35"/>
      <c r="P608" s="35"/>
      <c r="Q608" s="35"/>
      <c r="R608" s="35"/>
      <c r="S608" s="35"/>
      <c r="T608" s="35"/>
      <c r="U608" s="35"/>
      <c r="V608" s="35"/>
      <c r="W608" s="35"/>
      <c r="X608" s="35"/>
      <c r="Y608" s="35"/>
      <c r="Z608" s="35"/>
    </row>
    <row r="609" spans="1:26" ht="15.75" customHeight="1">
      <c r="A609" s="35"/>
      <c r="B609" s="35"/>
      <c r="C609" s="35"/>
      <c r="D609" s="35"/>
      <c r="E609" s="35"/>
      <c r="F609" s="35"/>
      <c r="G609" s="35"/>
      <c r="H609" s="35"/>
      <c r="I609" s="35"/>
      <c r="J609" s="35"/>
      <c r="K609" s="35"/>
      <c r="L609" s="35"/>
      <c r="M609" s="35"/>
      <c r="N609" s="35"/>
      <c r="O609" s="35"/>
      <c r="P609" s="35"/>
      <c r="Q609" s="35"/>
      <c r="R609" s="35"/>
      <c r="S609" s="35"/>
      <c r="T609" s="35"/>
      <c r="U609" s="35"/>
      <c r="V609" s="35"/>
      <c r="W609" s="35"/>
      <c r="X609" s="35"/>
      <c r="Y609" s="35"/>
      <c r="Z609" s="35"/>
    </row>
    <row r="610" spans="1:26" ht="15.75" customHeight="1">
      <c r="A610" s="35"/>
      <c r="B610" s="35"/>
      <c r="C610" s="35"/>
      <c r="D610" s="35"/>
      <c r="E610" s="35"/>
      <c r="F610" s="35"/>
      <c r="G610" s="35"/>
      <c r="H610" s="35"/>
      <c r="I610" s="35"/>
      <c r="J610" s="35"/>
      <c r="K610" s="35"/>
      <c r="L610" s="35"/>
      <c r="M610" s="35"/>
      <c r="N610" s="35"/>
      <c r="O610" s="35"/>
      <c r="P610" s="35"/>
      <c r="Q610" s="35"/>
      <c r="R610" s="35"/>
      <c r="S610" s="35"/>
      <c r="T610" s="35"/>
      <c r="U610" s="35"/>
      <c r="V610" s="35"/>
      <c r="W610" s="35"/>
      <c r="X610" s="35"/>
      <c r="Y610" s="35"/>
      <c r="Z610" s="35"/>
    </row>
    <row r="611" spans="1:26" ht="15.75" customHeight="1">
      <c r="A611" s="35"/>
      <c r="B611" s="35"/>
      <c r="C611" s="35"/>
      <c r="D611" s="35"/>
      <c r="E611" s="35"/>
      <c r="F611" s="35"/>
      <c r="G611" s="35"/>
      <c r="H611" s="35"/>
      <c r="I611" s="35"/>
      <c r="J611" s="35"/>
      <c r="K611" s="35"/>
      <c r="L611" s="35"/>
      <c r="M611" s="35"/>
      <c r="N611" s="35"/>
      <c r="O611" s="35"/>
      <c r="P611" s="35"/>
      <c r="Q611" s="35"/>
      <c r="R611" s="35"/>
      <c r="S611" s="35"/>
      <c r="T611" s="35"/>
      <c r="U611" s="35"/>
      <c r="V611" s="35"/>
      <c r="W611" s="35"/>
      <c r="X611" s="35"/>
      <c r="Y611" s="35"/>
      <c r="Z611" s="35"/>
    </row>
    <row r="612" spans="1:26" ht="15.75" customHeight="1">
      <c r="A612" s="35"/>
      <c r="B612" s="35"/>
      <c r="C612" s="35"/>
      <c r="D612" s="35"/>
      <c r="E612" s="35"/>
      <c r="F612" s="35"/>
      <c r="G612" s="35"/>
      <c r="H612" s="35"/>
      <c r="I612" s="35"/>
      <c r="J612" s="35"/>
      <c r="K612" s="35"/>
      <c r="L612" s="35"/>
      <c r="M612" s="35"/>
      <c r="N612" s="35"/>
      <c r="O612" s="35"/>
      <c r="P612" s="35"/>
      <c r="Q612" s="35"/>
      <c r="R612" s="35"/>
      <c r="S612" s="35"/>
      <c r="T612" s="35"/>
      <c r="U612" s="35"/>
      <c r="V612" s="35"/>
      <c r="W612" s="35"/>
      <c r="X612" s="35"/>
      <c r="Y612" s="35"/>
      <c r="Z612" s="35"/>
    </row>
    <row r="613" spans="1:26" ht="15.75" customHeight="1">
      <c r="A613" s="35"/>
      <c r="B613" s="35"/>
      <c r="C613" s="35"/>
      <c r="D613" s="35"/>
      <c r="E613" s="35"/>
      <c r="F613" s="35"/>
      <c r="G613" s="35"/>
      <c r="H613" s="35"/>
      <c r="I613" s="35"/>
      <c r="J613" s="35"/>
      <c r="K613" s="35"/>
      <c r="L613" s="35"/>
      <c r="M613" s="35"/>
      <c r="N613" s="35"/>
      <c r="O613" s="35"/>
      <c r="P613" s="35"/>
      <c r="Q613" s="35"/>
      <c r="R613" s="35"/>
      <c r="S613" s="35"/>
      <c r="T613" s="35"/>
      <c r="U613" s="35"/>
      <c r="V613" s="35"/>
      <c r="W613" s="35"/>
      <c r="X613" s="35"/>
      <c r="Y613" s="35"/>
      <c r="Z613" s="35"/>
    </row>
    <row r="614" spans="1:26" ht="15.75" customHeight="1">
      <c r="A614" s="35"/>
      <c r="B614" s="35"/>
      <c r="C614" s="35"/>
      <c r="D614" s="35"/>
      <c r="E614" s="35"/>
      <c r="F614" s="35"/>
      <c r="G614" s="35"/>
      <c r="H614" s="35"/>
      <c r="I614" s="35"/>
      <c r="J614" s="35"/>
      <c r="K614" s="35"/>
      <c r="L614" s="35"/>
      <c r="M614" s="35"/>
      <c r="N614" s="35"/>
      <c r="O614" s="35"/>
      <c r="P614" s="35"/>
      <c r="Q614" s="35"/>
      <c r="R614" s="35"/>
      <c r="S614" s="35"/>
      <c r="T614" s="35"/>
      <c r="U614" s="35"/>
      <c r="V614" s="35"/>
      <c r="W614" s="35"/>
      <c r="X614" s="35"/>
      <c r="Y614" s="35"/>
      <c r="Z614" s="35"/>
    </row>
    <row r="615" spans="1:26" ht="15.75" customHeight="1">
      <c r="A615" s="35"/>
      <c r="B615" s="35"/>
      <c r="C615" s="35"/>
      <c r="D615" s="35"/>
      <c r="E615" s="35"/>
      <c r="F615" s="35"/>
      <c r="G615" s="35"/>
      <c r="H615" s="35"/>
      <c r="I615" s="35"/>
      <c r="J615" s="35"/>
      <c r="K615" s="35"/>
      <c r="L615" s="35"/>
      <c r="M615" s="35"/>
      <c r="N615" s="35"/>
      <c r="O615" s="35"/>
      <c r="P615" s="35"/>
      <c r="Q615" s="35"/>
      <c r="R615" s="35"/>
      <c r="S615" s="35"/>
      <c r="T615" s="35"/>
      <c r="U615" s="35"/>
      <c r="V615" s="35"/>
      <c r="W615" s="35"/>
      <c r="X615" s="35"/>
      <c r="Y615" s="35"/>
      <c r="Z615" s="35"/>
    </row>
    <row r="616" spans="1:26" ht="15.75" customHeight="1">
      <c r="A616" s="35"/>
      <c r="B616" s="35"/>
      <c r="C616" s="35"/>
      <c r="D616" s="35"/>
      <c r="E616" s="35"/>
      <c r="F616" s="35"/>
      <c r="G616" s="35"/>
      <c r="H616" s="35"/>
      <c r="I616" s="35"/>
      <c r="J616" s="35"/>
      <c r="K616" s="35"/>
      <c r="L616" s="35"/>
      <c r="M616" s="35"/>
      <c r="N616" s="35"/>
      <c r="O616" s="35"/>
      <c r="P616" s="35"/>
      <c r="Q616" s="35"/>
      <c r="R616" s="35"/>
      <c r="S616" s="35"/>
      <c r="T616" s="35"/>
      <c r="U616" s="35"/>
      <c r="V616" s="35"/>
      <c r="W616" s="35"/>
      <c r="X616" s="35"/>
      <c r="Y616" s="35"/>
      <c r="Z616" s="35"/>
    </row>
    <row r="617" spans="1:26" ht="15.75" customHeight="1">
      <c r="A617" s="35"/>
      <c r="B617" s="35"/>
      <c r="C617" s="35"/>
      <c r="D617" s="35"/>
      <c r="E617" s="35"/>
      <c r="F617" s="35"/>
      <c r="G617" s="35"/>
      <c r="H617" s="35"/>
      <c r="I617" s="35"/>
      <c r="J617" s="35"/>
      <c r="K617" s="35"/>
      <c r="L617" s="35"/>
      <c r="M617" s="35"/>
      <c r="N617" s="35"/>
      <c r="O617" s="35"/>
      <c r="P617" s="35"/>
      <c r="Q617" s="35"/>
      <c r="R617" s="35"/>
      <c r="S617" s="35"/>
      <c r="T617" s="35"/>
      <c r="U617" s="35"/>
      <c r="V617" s="35"/>
      <c r="W617" s="35"/>
      <c r="X617" s="35"/>
      <c r="Y617" s="35"/>
      <c r="Z617" s="35"/>
    </row>
    <row r="618" spans="1:26" ht="15.75" customHeight="1">
      <c r="A618" s="35"/>
      <c r="B618" s="35"/>
      <c r="C618" s="35"/>
      <c r="D618" s="35"/>
      <c r="E618" s="35"/>
      <c r="F618" s="35"/>
      <c r="G618" s="35"/>
      <c r="H618" s="35"/>
      <c r="I618" s="35"/>
      <c r="J618" s="35"/>
      <c r="K618" s="35"/>
      <c r="L618" s="35"/>
      <c r="M618" s="35"/>
      <c r="N618" s="35"/>
      <c r="O618" s="35"/>
      <c r="P618" s="35"/>
      <c r="Q618" s="35"/>
      <c r="R618" s="35"/>
      <c r="S618" s="35"/>
      <c r="T618" s="35"/>
      <c r="U618" s="35"/>
      <c r="V618" s="35"/>
      <c r="W618" s="35"/>
      <c r="X618" s="35"/>
      <c r="Y618" s="35"/>
      <c r="Z618" s="35"/>
    </row>
    <row r="619" spans="1:26" ht="15.75" customHeight="1">
      <c r="A619" s="35"/>
      <c r="B619" s="35"/>
      <c r="C619" s="35"/>
      <c r="D619" s="35"/>
      <c r="E619" s="35"/>
      <c r="F619" s="35"/>
      <c r="G619" s="35"/>
      <c r="H619" s="35"/>
      <c r="I619" s="35"/>
      <c r="J619" s="35"/>
      <c r="K619" s="35"/>
      <c r="L619" s="35"/>
      <c r="M619" s="35"/>
      <c r="N619" s="35"/>
      <c r="O619" s="35"/>
      <c r="P619" s="35"/>
      <c r="Q619" s="35"/>
      <c r="R619" s="35"/>
      <c r="S619" s="35"/>
      <c r="T619" s="35"/>
      <c r="U619" s="35"/>
      <c r="V619" s="35"/>
      <c r="W619" s="35"/>
      <c r="X619" s="35"/>
      <c r="Y619" s="35"/>
      <c r="Z619" s="35"/>
    </row>
    <row r="620" spans="1:26" ht="15.75" customHeight="1">
      <c r="A620" s="35"/>
      <c r="B620" s="35"/>
      <c r="C620" s="35"/>
      <c r="D620" s="35"/>
      <c r="E620" s="35"/>
      <c r="F620" s="35"/>
      <c r="G620" s="35"/>
      <c r="H620" s="35"/>
      <c r="I620" s="35"/>
      <c r="J620" s="35"/>
      <c r="K620" s="35"/>
      <c r="L620" s="35"/>
      <c r="M620" s="35"/>
      <c r="N620" s="35"/>
      <c r="O620" s="35"/>
      <c r="P620" s="35"/>
      <c r="Q620" s="35"/>
      <c r="R620" s="35"/>
      <c r="S620" s="35"/>
      <c r="T620" s="35"/>
      <c r="U620" s="35"/>
      <c r="V620" s="35"/>
      <c r="W620" s="35"/>
      <c r="X620" s="35"/>
      <c r="Y620" s="35"/>
      <c r="Z620" s="35"/>
    </row>
    <row r="621" spans="1:26" ht="15.75" customHeight="1">
      <c r="A621" s="35"/>
      <c r="B621" s="35"/>
      <c r="C621" s="35"/>
      <c r="D621" s="35"/>
      <c r="E621" s="35"/>
      <c r="F621" s="35"/>
      <c r="G621" s="35"/>
      <c r="H621" s="35"/>
      <c r="I621" s="35"/>
      <c r="J621" s="35"/>
      <c r="K621" s="35"/>
      <c r="L621" s="35"/>
      <c r="M621" s="35"/>
      <c r="N621" s="35"/>
      <c r="O621" s="35"/>
      <c r="P621" s="35"/>
      <c r="Q621" s="35"/>
      <c r="R621" s="35"/>
      <c r="S621" s="35"/>
      <c r="T621" s="35"/>
      <c r="U621" s="35"/>
      <c r="V621" s="35"/>
      <c r="W621" s="35"/>
      <c r="X621" s="35"/>
      <c r="Y621" s="35"/>
      <c r="Z621" s="35"/>
    </row>
    <row r="622" spans="1:26" ht="15.75" customHeight="1">
      <c r="A622" s="35"/>
      <c r="B622" s="35"/>
      <c r="C622" s="35"/>
      <c r="D622" s="35"/>
      <c r="E622" s="35"/>
      <c r="F622" s="35"/>
      <c r="G622" s="35"/>
      <c r="H622" s="35"/>
      <c r="I622" s="35"/>
      <c r="J622" s="35"/>
      <c r="K622" s="35"/>
      <c r="L622" s="35"/>
      <c r="M622" s="35"/>
      <c r="N622" s="35"/>
      <c r="O622" s="35"/>
      <c r="P622" s="35"/>
      <c r="Q622" s="35"/>
      <c r="R622" s="35"/>
      <c r="S622" s="35"/>
      <c r="T622" s="35"/>
      <c r="U622" s="35"/>
      <c r="V622" s="35"/>
      <c r="W622" s="35"/>
      <c r="X622" s="35"/>
      <c r="Y622" s="35"/>
      <c r="Z622" s="35"/>
    </row>
    <row r="623" spans="1:26" ht="15.75" customHeight="1">
      <c r="A623" s="35"/>
      <c r="B623" s="35"/>
      <c r="C623" s="35"/>
      <c r="D623" s="35"/>
      <c r="E623" s="35"/>
      <c r="F623" s="35"/>
      <c r="G623" s="35"/>
      <c r="H623" s="35"/>
      <c r="I623" s="35"/>
      <c r="J623" s="35"/>
      <c r="K623" s="35"/>
      <c r="L623" s="35"/>
      <c r="M623" s="35"/>
      <c r="N623" s="35"/>
      <c r="O623" s="35"/>
      <c r="P623" s="35"/>
      <c r="Q623" s="35"/>
      <c r="R623" s="35"/>
      <c r="S623" s="35"/>
      <c r="T623" s="35"/>
      <c r="U623" s="35"/>
      <c r="V623" s="35"/>
      <c r="W623" s="35"/>
      <c r="X623" s="35"/>
      <c r="Y623" s="35"/>
      <c r="Z623" s="35"/>
    </row>
    <row r="624" spans="1:26" ht="15.75" customHeight="1">
      <c r="A624" s="35"/>
      <c r="B624" s="35"/>
      <c r="C624" s="35"/>
      <c r="D624" s="35"/>
      <c r="E624" s="35"/>
      <c r="F624" s="35"/>
      <c r="G624" s="35"/>
      <c r="H624" s="35"/>
      <c r="I624" s="35"/>
      <c r="J624" s="35"/>
      <c r="K624" s="35"/>
      <c r="L624" s="35"/>
      <c r="M624" s="35"/>
      <c r="N624" s="35"/>
      <c r="O624" s="35"/>
      <c r="P624" s="35"/>
      <c r="Q624" s="35"/>
      <c r="R624" s="35"/>
      <c r="S624" s="35"/>
      <c r="T624" s="35"/>
      <c r="U624" s="35"/>
      <c r="V624" s="35"/>
      <c r="W624" s="35"/>
      <c r="X624" s="35"/>
      <c r="Y624" s="35"/>
      <c r="Z624" s="35"/>
    </row>
    <row r="625" spans="1:26" ht="15.75" customHeight="1">
      <c r="A625" s="35"/>
      <c r="B625" s="35"/>
      <c r="C625" s="35"/>
      <c r="D625" s="35"/>
      <c r="E625" s="35"/>
      <c r="F625" s="35"/>
      <c r="G625" s="35"/>
      <c r="H625" s="35"/>
      <c r="I625" s="35"/>
      <c r="J625" s="35"/>
      <c r="K625" s="35"/>
      <c r="L625" s="35"/>
      <c r="M625" s="35"/>
      <c r="N625" s="35"/>
      <c r="O625" s="35"/>
      <c r="P625" s="35"/>
      <c r="Q625" s="35"/>
      <c r="R625" s="35"/>
      <c r="S625" s="35"/>
      <c r="T625" s="35"/>
      <c r="U625" s="35"/>
      <c r="V625" s="35"/>
      <c r="W625" s="35"/>
      <c r="X625" s="35"/>
      <c r="Y625" s="35"/>
      <c r="Z625" s="35"/>
    </row>
    <row r="626" spans="1:26" ht="15.75" customHeight="1">
      <c r="A626" s="35"/>
      <c r="B626" s="35"/>
      <c r="C626" s="35"/>
      <c r="D626" s="35"/>
      <c r="E626" s="35"/>
      <c r="F626" s="35"/>
      <c r="G626" s="35"/>
      <c r="H626" s="35"/>
      <c r="I626" s="35"/>
      <c r="J626" s="35"/>
      <c r="K626" s="35"/>
      <c r="L626" s="35"/>
      <c r="M626" s="35"/>
      <c r="N626" s="35"/>
      <c r="O626" s="35"/>
      <c r="P626" s="35"/>
      <c r="Q626" s="35"/>
      <c r="R626" s="35"/>
      <c r="S626" s="35"/>
      <c r="T626" s="35"/>
      <c r="U626" s="35"/>
      <c r="V626" s="35"/>
      <c r="W626" s="35"/>
      <c r="X626" s="35"/>
      <c r="Y626" s="35"/>
      <c r="Z626" s="35"/>
    </row>
    <row r="627" spans="1:26" ht="15.75" customHeight="1">
      <c r="A627" s="35"/>
      <c r="B627" s="35"/>
      <c r="C627" s="35"/>
      <c r="D627" s="35"/>
      <c r="E627" s="35"/>
      <c r="F627" s="35"/>
      <c r="G627" s="35"/>
      <c r="H627" s="35"/>
      <c r="I627" s="35"/>
      <c r="J627" s="35"/>
      <c r="K627" s="35"/>
      <c r="L627" s="35"/>
      <c r="M627" s="35"/>
      <c r="N627" s="35"/>
      <c r="O627" s="35"/>
      <c r="P627" s="35"/>
      <c r="Q627" s="35"/>
      <c r="R627" s="35"/>
      <c r="S627" s="35"/>
      <c r="T627" s="35"/>
      <c r="U627" s="35"/>
      <c r="V627" s="35"/>
      <c r="W627" s="35"/>
      <c r="X627" s="35"/>
      <c r="Y627" s="35"/>
      <c r="Z627" s="35"/>
    </row>
    <row r="628" spans="1:26" ht="15.75" customHeight="1">
      <c r="A628" s="35"/>
      <c r="B628" s="35"/>
      <c r="C628" s="35"/>
      <c r="D628" s="35"/>
      <c r="E628" s="35"/>
      <c r="F628" s="35"/>
      <c r="G628" s="35"/>
      <c r="H628" s="35"/>
      <c r="I628" s="35"/>
      <c r="J628" s="35"/>
      <c r="K628" s="35"/>
      <c r="L628" s="35"/>
      <c r="M628" s="35"/>
      <c r="N628" s="35"/>
      <c r="O628" s="35"/>
      <c r="P628" s="35"/>
      <c r="Q628" s="35"/>
      <c r="R628" s="35"/>
      <c r="S628" s="35"/>
      <c r="T628" s="35"/>
      <c r="U628" s="35"/>
      <c r="V628" s="35"/>
      <c r="W628" s="35"/>
      <c r="X628" s="35"/>
      <c r="Y628" s="35"/>
      <c r="Z628" s="35"/>
    </row>
    <row r="629" spans="1:26" ht="15.75" customHeight="1">
      <c r="A629" s="35"/>
      <c r="B629" s="35"/>
      <c r="C629" s="35"/>
      <c r="D629" s="35"/>
      <c r="E629" s="35"/>
      <c r="F629" s="35"/>
      <c r="G629" s="35"/>
      <c r="H629" s="35"/>
      <c r="I629" s="35"/>
      <c r="J629" s="35"/>
      <c r="K629" s="35"/>
      <c r="L629" s="35"/>
      <c r="M629" s="35"/>
      <c r="N629" s="35"/>
      <c r="O629" s="35"/>
      <c r="P629" s="35"/>
      <c r="Q629" s="35"/>
      <c r="R629" s="35"/>
      <c r="S629" s="35"/>
      <c r="T629" s="35"/>
      <c r="U629" s="35"/>
      <c r="V629" s="35"/>
      <c r="W629" s="35"/>
      <c r="X629" s="35"/>
      <c r="Y629" s="35"/>
      <c r="Z629" s="35"/>
    </row>
    <row r="630" spans="1:26" ht="15.75" customHeight="1">
      <c r="A630" s="35"/>
      <c r="B630" s="35"/>
      <c r="C630" s="35"/>
      <c r="D630" s="35"/>
      <c r="E630" s="35"/>
      <c r="F630" s="35"/>
      <c r="G630" s="35"/>
      <c r="H630" s="35"/>
      <c r="I630" s="35"/>
      <c r="J630" s="35"/>
      <c r="K630" s="35"/>
      <c r="L630" s="35"/>
      <c r="M630" s="35"/>
      <c r="N630" s="35"/>
      <c r="O630" s="35"/>
      <c r="P630" s="35"/>
      <c r="Q630" s="35"/>
      <c r="R630" s="35"/>
      <c r="S630" s="35"/>
      <c r="T630" s="35"/>
      <c r="U630" s="35"/>
      <c r="V630" s="35"/>
      <c r="W630" s="35"/>
      <c r="X630" s="35"/>
      <c r="Y630" s="35"/>
      <c r="Z630" s="35"/>
    </row>
    <row r="631" spans="1:26" ht="15.75" customHeight="1">
      <c r="A631" s="35"/>
      <c r="B631" s="35"/>
      <c r="C631" s="35"/>
      <c r="D631" s="35"/>
      <c r="E631" s="35"/>
      <c r="F631" s="35"/>
      <c r="G631" s="35"/>
      <c r="H631" s="35"/>
      <c r="I631" s="35"/>
      <c r="J631" s="35"/>
      <c r="K631" s="35"/>
      <c r="L631" s="35"/>
      <c r="M631" s="35"/>
      <c r="N631" s="35"/>
      <c r="O631" s="35"/>
      <c r="P631" s="35"/>
      <c r="Q631" s="35"/>
      <c r="R631" s="35"/>
      <c r="S631" s="35"/>
      <c r="T631" s="35"/>
      <c r="U631" s="35"/>
      <c r="V631" s="35"/>
      <c r="W631" s="35"/>
      <c r="X631" s="35"/>
      <c r="Y631" s="35"/>
      <c r="Z631" s="35"/>
    </row>
    <row r="632" spans="1:26" ht="15.75" customHeight="1">
      <c r="A632" s="35"/>
      <c r="B632" s="35"/>
      <c r="C632" s="35"/>
      <c r="D632" s="35"/>
      <c r="E632" s="35"/>
      <c r="F632" s="35"/>
      <c r="G632" s="35"/>
      <c r="H632" s="35"/>
      <c r="I632" s="35"/>
      <c r="J632" s="35"/>
      <c r="K632" s="35"/>
      <c r="L632" s="35"/>
      <c r="M632" s="35"/>
      <c r="N632" s="35"/>
      <c r="O632" s="35"/>
      <c r="P632" s="35"/>
      <c r="Q632" s="35"/>
      <c r="R632" s="35"/>
      <c r="S632" s="35"/>
      <c r="T632" s="35"/>
      <c r="U632" s="35"/>
      <c r="V632" s="35"/>
      <c r="W632" s="35"/>
      <c r="X632" s="35"/>
      <c r="Y632" s="35"/>
      <c r="Z632" s="35"/>
    </row>
    <row r="633" spans="1:26" ht="15.75" customHeight="1">
      <c r="A633" s="35"/>
      <c r="B633" s="35"/>
      <c r="C633" s="35"/>
      <c r="D633" s="35"/>
      <c r="E633" s="35"/>
      <c r="F633" s="35"/>
      <c r="G633" s="35"/>
      <c r="H633" s="35"/>
      <c r="I633" s="35"/>
      <c r="J633" s="35"/>
      <c r="K633" s="35"/>
      <c r="L633" s="35"/>
      <c r="M633" s="35"/>
      <c r="N633" s="35"/>
      <c r="O633" s="35"/>
      <c r="P633" s="35"/>
      <c r="Q633" s="35"/>
      <c r="R633" s="35"/>
      <c r="S633" s="35"/>
      <c r="T633" s="35"/>
      <c r="U633" s="35"/>
      <c r="V633" s="35"/>
      <c r="W633" s="35"/>
      <c r="X633" s="35"/>
      <c r="Y633" s="35"/>
      <c r="Z633" s="35"/>
    </row>
    <row r="634" spans="1:26" ht="15.75" customHeight="1">
      <c r="A634" s="35"/>
      <c r="B634" s="35"/>
      <c r="C634" s="35"/>
      <c r="D634" s="35"/>
      <c r="E634" s="35"/>
      <c r="F634" s="35"/>
      <c r="G634" s="35"/>
      <c r="H634" s="35"/>
      <c r="I634" s="35"/>
      <c r="J634" s="35"/>
      <c r="K634" s="35"/>
      <c r="L634" s="35"/>
      <c r="M634" s="35"/>
      <c r="N634" s="35"/>
      <c r="O634" s="35"/>
      <c r="P634" s="35"/>
      <c r="Q634" s="35"/>
      <c r="R634" s="35"/>
      <c r="S634" s="35"/>
      <c r="T634" s="35"/>
      <c r="U634" s="35"/>
      <c r="V634" s="35"/>
      <c r="W634" s="35"/>
      <c r="X634" s="35"/>
      <c r="Y634" s="35"/>
      <c r="Z634" s="35"/>
    </row>
    <row r="635" spans="1:26" ht="15.75" customHeight="1">
      <c r="A635" s="35"/>
      <c r="B635" s="35"/>
      <c r="C635" s="35"/>
      <c r="D635" s="35"/>
      <c r="E635" s="35"/>
      <c r="F635" s="35"/>
      <c r="G635" s="35"/>
      <c r="H635" s="35"/>
      <c r="I635" s="35"/>
      <c r="J635" s="35"/>
      <c r="K635" s="35"/>
      <c r="L635" s="35"/>
      <c r="M635" s="35"/>
      <c r="N635" s="35"/>
      <c r="O635" s="35"/>
      <c r="P635" s="35"/>
      <c r="Q635" s="35"/>
      <c r="R635" s="35"/>
      <c r="S635" s="35"/>
      <c r="T635" s="35"/>
      <c r="U635" s="35"/>
      <c r="V635" s="35"/>
      <c r="W635" s="35"/>
      <c r="X635" s="35"/>
      <c r="Y635" s="35"/>
      <c r="Z635" s="35"/>
    </row>
    <row r="636" spans="1:26" ht="15.75" customHeight="1">
      <c r="A636" s="35"/>
      <c r="B636" s="35"/>
      <c r="C636" s="35"/>
      <c r="D636" s="35"/>
      <c r="E636" s="35"/>
      <c r="F636" s="35"/>
      <c r="G636" s="35"/>
      <c r="H636" s="35"/>
      <c r="I636" s="35"/>
      <c r="J636" s="35"/>
      <c r="K636" s="35"/>
      <c r="L636" s="35"/>
      <c r="M636" s="35"/>
      <c r="N636" s="35"/>
      <c r="O636" s="35"/>
      <c r="P636" s="35"/>
      <c r="Q636" s="35"/>
      <c r="R636" s="35"/>
      <c r="S636" s="35"/>
      <c r="T636" s="35"/>
      <c r="U636" s="35"/>
      <c r="V636" s="35"/>
      <c r="W636" s="35"/>
      <c r="X636" s="35"/>
      <c r="Y636" s="35"/>
      <c r="Z636" s="35"/>
    </row>
    <row r="637" spans="1:26" ht="15.75" customHeight="1">
      <c r="A637" s="35"/>
      <c r="B637" s="35"/>
      <c r="C637" s="35"/>
      <c r="D637" s="35"/>
      <c r="E637" s="35"/>
      <c r="F637" s="35"/>
      <c r="G637" s="35"/>
      <c r="H637" s="35"/>
      <c r="I637" s="35"/>
      <c r="J637" s="35"/>
      <c r="K637" s="35"/>
      <c r="L637" s="35"/>
      <c r="M637" s="35"/>
      <c r="N637" s="35"/>
      <c r="O637" s="35"/>
      <c r="P637" s="35"/>
      <c r="Q637" s="35"/>
      <c r="R637" s="35"/>
      <c r="S637" s="35"/>
      <c r="T637" s="35"/>
      <c r="U637" s="35"/>
      <c r="V637" s="35"/>
      <c r="W637" s="35"/>
      <c r="X637" s="35"/>
      <c r="Y637" s="35"/>
      <c r="Z637" s="35"/>
    </row>
    <row r="638" spans="1:26" ht="15.75" customHeight="1">
      <c r="A638" s="35"/>
      <c r="B638" s="35"/>
      <c r="C638" s="35"/>
      <c r="D638" s="35"/>
      <c r="E638" s="35"/>
      <c r="F638" s="35"/>
      <c r="G638" s="35"/>
      <c r="H638" s="35"/>
      <c r="I638" s="35"/>
      <c r="J638" s="35"/>
      <c r="K638" s="35"/>
      <c r="L638" s="35"/>
      <c r="M638" s="35"/>
      <c r="N638" s="35"/>
      <c r="O638" s="35"/>
      <c r="P638" s="35"/>
      <c r="Q638" s="35"/>
      <c r="R638" s="35"/>
      <c r="S638" s="35"/>
      <c r="T638" s="35"/>
      <c r="U638" s="35"/>
      <c r="V638" s="35"/>
      <c r="W638" s="35"/>
      <c r="X638" s="35"/>
      <c r="Y638" s="35"/>
      <c r="Z638" s="35"/>
    </row>
    <row r="639" spans="1:26" ht="15.75" customHeight="1">
      <c r="A639" s="35"/>
      <c r="B639" s="35"/>
      <c r="C639" s="35"/>
      <c r="D639" s="35"/>
      <c r="E639" s="35"/>
      <c r="F639" s="35"/>
      <c r="G639" s="35"/>
      <c r="H639" s="35"/>
      <c r="I639" s="35"/>
      <c r="J639" s="35"/>
      <c r="K639" s="35"/>
      <c r="L639" s="35"/>
      <c r="M639" s="35"/>
      <c r="N639" s="35"/>
      <c r="O639" s="35"/>
      <c r="P639" s="35"/>
      <c r="Q639" s="35"/>
      <c r="R639" s="35"/>
      <c r="S639" s="35"/>
      <c r="T639" s="35"/>
      <c r="U639" s="35"/>
      <c r="V639" s="35"/>
      <c r="W639" s="35"/>
      <c r="X639" s="35"/>
      <c r="Y639" s="35"/>
      <c r="Z639" s="35"/>
    </row>
    <row r="640" spans="1:26" ht="15.75" customHeight="1">
      <c r="A640" s="35"/>
      <c r="B640" s="35"/>
      <c r="C640" s="35"/>
      <c r="D640" s="35"/>
      <c r="E640" s="35"/>
      <c r="F640" s="35"/>
      <c r="G640" s="35"/>
      <c r="H640" s="35"/>
      <c r="I640" s="35"/>
      <c r="J640" s="35"/>
      <c r="K640" s="35"/>
      <c r="L640" s="35"/>
      <c r="M640" s="35"/>
      <c r="N640" s="35"/>
      <c r="O640" s="35"/>
      <c r="P640" s="35"/>
      <c r="Q640" s="35"/>
      <c r="R640" s="35"/>
      <c r="S640" s="35"/>
      <c r="T640" s="35"/>
      <c r="U640" s="35"/>
      <c r="V640" s="35"/>
      <c r="W640" s="35"/>
      <c r="X640" s="35"/>
      <c r="Y640" s="35"/>
      <c r="Z640" s="35"/>
    </row>
    <row r="641" spans="1:26" ht="15.75" customHeight="1">
      <c r="A641" s="35"/>
      <c r="B641" s="35"/>
      <c r="C641" s="35"/>
      <c r="D641" s="35"/>
      <c r="E641" s="35"/>
      <c r="F641" s="35"/>
      <c r="G641" s="35"/>
      <c r="H641" s="35"/>
      <c r="I641" s="35"/>
      <c r="J641" s="35"/>
      <c r="K641" s="35"/>
      <c r="L641" s="35"/>
      <c r="M641" s="35"/>
      <c r="N641" s="35"/>
      <c r="O641" s="35"/>
      <c r="P641" s="35"/>
      <c r="Q641" s="35"/>
      <c r="R641" s="35"/>
      <c r="S641" s="35"/>
      <c r="T641" s="35"/>
      <c r="U641" s="35"/>
      <c r="V641" s="35"/>
      <c r="W641" s="35"/>
      <c r="X641" s="35"/>
      <c r="Y641" s="35"/>
      <c r="Z641" s="35"/>
    </row>
    <row r="642" spans="1:26" ht="15.75" customHeight="1">
      <c r="A642" s="35"/>
      <c r="B642" s="35"/>
      <c r="C642" s="35"/>
      <c r="D642" s="35"/>
      <c r="E642" s="35"/>
      <c r="F642" s="35"/>
      <c r="G642" s="35"/>
      <c r="H642" s="35"/>
      <c r="I642" s="35"/>
      <c r="J642" s="35"/>
      <c r="K642" s="35"/>
      <c r="L642" s="35"/>
      <c r="M642" s="35"/>
      <c r="N642" s="35"/>
      <c r="O642" s="35"/>
      <c r="P642" s="35"/>
      <c r="Q642" s="35"/>
      <c r="R642" s="35"/>
      <c r="S642" s="35"/>
      <c r="T642" s="35"/>
      <c r="U642" s="35"/>
      <c r="V642" s="35"/>
      <c r="W642" s="35"/>
      <c r="X642" s="35"/>
      <c r="Y642" s="35"/>
      <c r="Z642" s="35"/>
    </row>
    <row r="643" spans="1:26" ht="15.75" customHeight="1">
      <c r="A643" s="35"/>
      <c r="B643" s="35"/>
      <c r="C643" s="35"/>
      <c r="D643" s="35"/>
      <c r="E643" s="35"/>
      <c r="F643" s="35"/>
      <c r="G643" s="35"/>
      <c r="H643" s="35"/>
      <c r="I643" s="35"/>
      <c r="J643" s="35"/>
      <c r="K643" s="35"/>
      <c r="L643" s="35"/>
      <c r="M643" s="35"/>
      <c r="N643" s="35"/>
      <c r="O643" s="35"/>
      <c r="P643" s="35"/>
      <c r="Q643" s="35"/>
      <c r="R643" s="35"/>
      <c r="S643" s="35"/>
      <c r="T643" s="35"/>
      <c r="U643" s="35"/>
      <c r="V643" s="35"/>
      <c r="W643" s="35"/>
      <c r="X643" s="35"/>
      <c r="Y643" s="35"/>
      <c r="Z643" s="35"/>
    </row>
    <row r="644" spans="1:26" ht="15.75" customHeight="1">
      <c r="A644" s="35"/>
      <c r="B644" s="35"/>
      <c r="C644" s="35"/>
      <c r="D644" s="35"/>
      <c r="E644" s="35"/>
      <c r="F644" s="35"/>
      <c r="G644" s="35"/>
      <c r="H644" s="35"/>
      <c r="I644" s="35"/>
      <c r="J644" s="35"/>
      <c r="K644" s="35"/>
      <c r="L644" s="35"/>
      <c r="M644" s="35"/>
      <c r="N644" s="35"/>
      <c r="O644" s="35"/>
      <c r="P644" s="35"/>
      <c r="Q644" s="35"/>
      <c r="R644" s="35"/>
      <c r="S644" s="35"/>
      <c r="T644" s="35"/>
      <c r="U644" s="35"/>
      <c r="V644" s="35"/>
      <c r="W644" s="35"/>
      <c r="X644" s="35"/>
      <c r="Y644" s="35"/>
      <c r="Z644" s="35"/>
    </row>
    <row r="645" spans="1:26" ht="15.75" customHeight="1">
      <c r="A645" s="35"/>
      <c r="B645" s="35"/>
      <c r="C645" s="35"/>
      <c r="D645" s="35"/>
      <c r="E645" s="35"/>
      <c r="F645" s="35"/>
      <c r="G645" s="35"/>
      <c r="H645" s="35"/>
      <c r="I645" s="35"/>
      <c r="J645" s="35"/>
      <c r="K645" s="35"/>
      <c r="L645" s="35"/>
      <c r="M645" s="35"/>
      <c r="N645" s="35"/>
      <c r="O645" s="35"/>
      <c r="P645" s="35"/>
      <c r="Q645" s="35"/>
      <c r="R645" s="35"/>
      <c r="S645" s="35"/>
      <c r="T645" s="35"/>
      <c r="U645" s="35"/>
      <c r="V645" s="35"/>
      <c r="W645" s="35"/>
      <c r="X645" s="35"/>
      <c r="Y645" s="35"/>
      <c r="Z645" s="35"/>
    </row>
    <row r="646" spans="1:26" ht="15.75" customHeight="1">
      <c r="A646" s="35"/>
      <c r="B646" s="35"/>
      <c r="C646" s="35"/>
      <c r="D646" s="35"/>
      <c r="E646" s="35"/>
      <c r="F646" s="35"/>
      <c r="G646" s="35"/>
      <c r="H646" s="35"/>
      <c r="I646" s="35"/>
      <c r="J646" s="35"/>
      <c r="K646" s="35"/>
      <c r="L646" s="35"/>
      <c r="M646" s="35"/>
      <c r="N646" s="35"/>
      <c r="O646" s="35"/>
      <c r="P646" s="35"/>
      <c r="Q646" s="35"/>
      <c r="R646" s="35"/>
      <c r="S646" s="35"/>
      <c r="T646" s="35"/>
      <c r="U646" s="35"/>
      <c r="V646" s="35"/>
      <c r="W646" s="35"/>
      <c r="X646" s="35"/>
      <c r="Y646" s="35"/>
      <c r="Z646" s="35"/>
    </row>
    <row r="647" spans="1:26" ht="15.75" customHeight="1">
      <c r="A647" s="35"/>
      <c r="B647" s="35"/>
      <c r="C647" s="35"/>
      <c r="D647" s="35"/>
      <c r="E647" s="35"/>
      <c r="F647" s="35"/>
      <c r="G647" s="35"/>
      <c r="H647" s="35"/>
      <c r="I647" s="35"/>
      <c r="J647" s="35"/>
      <c r="K647" s="35"/>
      <c r="L647" s="35"/>
      <c r="M647" s="35"/>
      <c r="N647" s="35"/>
      <c r="O647" s="35"/>
      <c r="P647" s="35"/>
      <c r="Q647" s="35"/>
      <c r="R647" s="35"/>
      <c r="S647" s="35"/>
      <c r="T647" s="35"/>
      <c r="U647" s="35"/>
      <c r="V647" s="35"/>
      <c r="W647" s="35"/>
      <c r="X647" s="35"/>
      <c r="Y647" s="35"/>
      <c r="Z647" s="35"/>
    </row>
    <row r="648" spans="1:26" ht="15.75" customHeight="1">
      <c r="A648" s="35"/>
      <c r="B648" s="35"/>
      <c r="C648" s="35"/>
      <c r="D648" s="35"/>
      <c r="E648" s="35"/>
      <c r="F648" s="35"/>
      <c r="G648" s="35"/>
      <c r="H648" s="35"/>
      <c r="I648" s="35"/>
      <c r="J648" s="35"/>
      <c r="K648" s="35"/>
      <c r="L648" s="35"/>
      <c r="M648" s="35"/>
      <c r="N648" s="35"/>
      <c r="O648" s="35"/>
      <c r="P648" s="35"/>
      <c r="Q648" s="35"/>
      <c r="R648" s="35"/>
      <c r="S648" s="35"/>
      <c r="T648" s="35"/>
      <c r="U648" s="35"/>
      <c r="V648" s="35"/>
      <c r="W648" s="35"/>
      <c r="X648" s="35"/>
      <c r="Y648" s="35"/>
      <c r="Z648" s="35"/>
    </row>
    <row r="649" spans="1:26" ht="15.75" customHeight="1">
      <c r="A649" s="35"/>
      <c r="B649" s="35"/>
      <c r="C649" s="35"/>
      <c r="D649" s="35"/>
      <c r="E649" s="35"/>
      <c r="F649" s="35"/>
      <c r="G649" s="35"/>
      <c r="H649" s="35"/>
      <c r="I649" s="35"/>
      <c r="J649" s="35"/>
      <c r="K649" s="35"/>
      <c r="L649" s="35"/>
      <c r="M649" s="35"/>
      <c r="N649" s="35"/>
      <c r="O649" s="35"/>
      <c r="P649" s="35"/>
      <c r="Q649" s="35"/>
      <c r="R649" s="35"/>
      <c r="S649" s="35"/>
      <c r="T649" s="35"/>
      <c r="U649" s="35"/>
      <c r="V649" s="35"/>
      <c r="W649" s="35"/>
      <c r="X649" s="35"/>
      <c r="Y649" s="35"/>
      <c r="Z649" s="35"/>
    </row>
    <row r="650" spans="1:26" ht="15.75" customHeight="1">
      <c r="A650" s="35"/>
      <c r="B650" s="35"/>
      <c r="C650" s="35"/>
      <c r="D650" s="35"/>
      <c r="E650" s="35"/>
      <c r="F650" s="35"/>
      <c r="G650" s="35"/>
      <c r="H650" s="35"/>
      <c r="I650" s="35"/>
      <c r="J650" s="35"/>
      <c r="K650" s="35"/>
      <c r="L650" s="35"/>
      <c r="M650" s="35"/>
      <c r="N650" s="35"/>
      <c r="O650" s="35"/>
      <c r="P650" s="35"/>
      <c r="Q650" s="35"/>
      <c r="R650" s="35"/>
      <c r="S650" s="35"/>
      <c r="T650" s="35"/>
      <c r="U650" s="35"/>
      <c r="V650" s="35"/>
      <c r="W650" s="35"/>
      <c r="X650" s="35"/>
      <c r="Y650" s="35"/>
      <c r="Z650" s="35"/>
    </row>
    <row r="651" spans="1:26" ht="15.75" customHeight="1">
      <c r="A651" s="35"/>
      <c r="B651" s="35"/>
      <c r="C651" s="35"/>
      <c r="D651" s="35"/>
      <c r="E651" s="35"/>
      <c r="F651" s="35"/>
      <c r="G651" s="35"/>
      <c r="H651" s="35"/>
      <c r="I651" s="35"/>
      <c r="J651" s="35"/>
      <c r="K651" s="35"/>
      <c r="L651" s="35"/>
      <c r="M651" s="35"/>
      <c r="N651" s="35"/>
      <c r="O651" s="35"/>
      <c r="P651" s="35"/>
      <c r="Q651" s="35"/>
      <c r="R651" s="35"/>
      <c r="S651" s="35"/>
      <c r="T651" s="35"/>
      <c r="U651" s="35"/>
      <c r="V651" s="35"/>
      <c r="W651" s="35"/>
      <c r="X651" s="35"/>
      <c r="Y651" s="35"/>
      <c r="Z651" s="35"/>
    </row>
    <row r="652" spans="1:26" ht="15.75" customHeight="1">
      <c r="A652" s="35"/>
      <c r="B652" s="35"/>
      <c r="C652" s="35"/>
      <c r="D652" s="35"/>
      <c r="E652" s="35"/>
      <c r="F652" s="35"/>
      <c r="G652" s="35"/>
      <c r="H652" s="35"/>
      <c r="I652" s="35"/>
      <c r="J652" s="35"/>
      <c r="K652" s="35"/>
      <c r="L652" s="35"/>
      <c r="M652" s="35"/>
      <c r="N652" s="35"/>
      <c r="O652" s="35"/>
      <c r="P652" s="35"/>
      <c r="Q652" s="35"/>
      <c r="R652" s="35"/>
      <c r="S652" s="35"/>
      <c r="T652" s="35"/>
      <c r="U652" s="35"/>
      <c r="V652" s="35"/>
      <c r="W652" s="35"/>
      <c r="X652" s="35"/>
      <c r="Y652" s="35"/>
      <c r="Z652" s="35"/>
    </row>
    <row r="653" spans="1:26" ht="15.75" customHeight="1">
      <c r="A653" s="35"/>
      <c r="B653" s="35"/>
      <c r="C653" s="35"/>
      <c r="D653" s="35"/>
      <c r="E653" s="35"/>
      <c r="F653" s="35"/>
      <c r="G653" s="35"/>
      <c r="H653" s="35"/>
      <c r="I653" s="35"/>
      <c r="J653" s="35"/>
      <c r="K653" s="35"/>
      <c r="L653" s="35"/>
      <c r="M653" s="35"/>
      <c r="N653" s="35"/>
      <c r="O653" s="35"/>
      <c r="P653" s="35"/>
      <c r="Q653" s="35"/>
      <c r="R653" s="35"/>
      <c r="S653" s="35"/>
      <c r="T653" s="35"/>
      <c r="U653" s="35"/>
      <c r="V653" s="35"/>
      <c r="W653" s="35"/>
      <c r="X653" s="35"/>
      <c r="Y653" s="35"/>
      <c r="Z653" s="35"/>
    </row>
    <row r="654" spans="1:26" ht="15.75" customHeight="1">
      <c r="A654" s="35"/>
      <c r="B654" s="35"/>
      <c r="C654" s="35"/>
      <c r="D654" s="35"/>
      <c r="E654" s="35"/>
      <c r="F654" s="35"/>
      <c r="G654" s="35"/>
      <c r="H654" s="35"/>
      <c r="I654" s="35"/>
      <c r="J654" s="35"/>
      <c r="K654" s="35"/>
      <c r="L654" s="35"/>
      <c r="M654" s="35"/>
      <c r="N654" s="35"/>
      <c r="O654" s="35"/>
      <c r="P654" s="35"/>
      <c r="Q654" s="35"/>
      <c r="R654" s="35"/>
      <c r="S654" s="35"/>
      <c r="T654" s="35"/>
      <c r="U654" s="35"/>
      <c r="V654" s="35"/>
      <c r="W654" s="35"/>
      <c r="X654" s="35"/>
      <c r="Y654" s="35"/>
      <c r="Z654" s="35"/>
    </row>
    <row r="655" spans="1:26" ht="15.75" customHeight="1">
      <c r="A655" s="35"/>
      <c r="B655" s="35"/>
      <c r="C655" s="35"/>
      <c r="D655" s="35"/>
      <c r="E655" s="35"/>
      <c r="F655" s="35"/>
      <c r="G655" s="35"/>
      <c r="H655" s="35"/>
      <c r="I655" s="35"/>
      <c r="J655" s="35"/>
      <c r="K655" s="35"/>
      <c r="L655" s="35"/>
      <c r="M655" s="35"/>
      <c r="N655" s="35"/>
      <c r="O655" s="35"/>
      <c r="P655" s="35"/>
      <c r="Q655" s="35"/>
      <c r="R655" s="35"/>
      <c r="S655" s="35"/>
      <c r="T655" s="35"/>
      <c r="U655" s="35"/>
      <c r="V655" s="35"/>
      <c r="W655" s="35"/>
      <c r="X655" s="35"/>
      <c r="Y655" s="35"/>
      <c r="Z655" s="35"/>
    </row>
    <row r="656" spans="1:26" ht="15.75" customHeight="1">
      <c r="A656" s="35"/>
      <c r="B656" s="35"/>
      <c r="C656" s="35"/>
      <c r="D656" s="35"/>
      <c r="E656" s="35"/>
      <c r="F656" s="35"/>
      <c r="G656" s="35"/>
      <c r="H656" s="35"/>
      <c r="I656" s="35"/>
      <c r="J656" s="35"/>
      <c r="K656" s="35"/>
      <c r="L656" s="35"/>
      <c r="M656" s="35"/>
      <c r="N656" s="35"/>
      <c r="O656" s="35"/>
      <c r="P656" s="35"/>
      <c r="Q656" s="35"/>
      <c r="R656" s="35"/>
      <c r="S656" s="35"/>
      <c r="T656" s="35"/>
      <c r="U656" s="35"/>
      <c r="V656" s="35"/>
      <c r="W656" s="35"/>
      <c r="X656" s="35"/>
      <c r="Y656" s="35"/>
      <c r="Z656" s="35"/>
    </row>
    <row r="657" spans="1:26" ht="15.75" customHeight="1">
      <c r="A657" s="35"/>
      <c r="B657" s="35"/>
      <c r="C657" s="35"/>
      <c r="D657" s="35"/>
      <c r="E657" s="35"/>
      <c r="F657" s="35"/>
      <c r="G657" s="35"/>
      <c r="H657" s="35"/>
      <c r="I657" s="35"/>
      <c r="J657" s="35"/>
      <c r="K657" s="35"/>
      <c r="L657" s="35"/>
      <c r="M657" s="35"/>
      <c r="N657" s="35"/>
      <c r="O657" s="35"/>
      <c r="P657" s="35"/>
      <c r="Q657" s="35"/>
      <c r="R657" s="35"/>
      <c r="S657" s="35"/>
      <c r="T657" s="35"/>
      <c r="U657" s="35"/>
      <c r="V657" s="35"/>
      <c r="W657" s="35"/>
      <c r="X657" s="35"/>
      <c r="Y657" s="35"/>
      <c r="Z657" s="35"/>
    </row>
    <row r="658" spans="1:26" ht="15.75" customHeight="1">
      <c r="A658" s="35"/>
      <c r="B658" s="35"/>
      <c r="C658" s="35"/>
      <c r="D658" s="35"/>
      <c r="E658" s="35"/>
      <c r="F658" s="35"/>
      <c r="G658" s="35"/>
      <c r="H658" s="35"/>
      <c r="I658" s="35"/>
      <c r="J658" s="35"/>
      <c r="K658" s="35"/>
      <c r="L658" s="35"/>
      <c r="M658" s="35"/>
      <c r="N658" s="35"/>
      <c r="O658" s="35"/>
      <c r="P658" s="35"/>
      <c r="Q658" s="35"/>
      <c r="R658" s="35"/>
      <c r="S658" s="35"/>
      <c r="T658" s="35"/>
      <c r="U658" s="35"/>
      <c r="V658" s="35"/>
      <c r="W658" s="35"/>
      <c r="X658" s="35"/>
      <c r="Y658" s="35"/>
      <c r="Z658" s="35"/>
    </row>
    <row r="659" spans="1:26" ht="15.75" customHeight="1">
      <c r="A659" s="35"/>
      <c r="B659" s="35"/>
      <c r="C659" s="35"/>
      <c r="D659" s="35"/>
      <c r="E659" s="35"/>
      <c r="F659" s="35"/>
      <c r="G659" s="35"/>
      <c r="H659" s="35"/>
      <c r="I659" s="35"/>
      <c r="J659" s="35"/>
      <c r="K659" s="35"/>
      <c r="L659" s="35"/>
      <c r="M659" s="35"/>
      <c r="N659" s="35"/>
      <c r="O659" s="35"/>
      <c r="P659" s="35"/>
      <c r="Q659" s="35"/>
      <c r="R659" s="35"/>
      <c r="S659" s="35"/>
      <c r="T659" s="35"/>
      <c r="U659" s="35"/>
      <c r="V659" s="35"/>
      <c r="W659" s="35"/>
      <c r="X659" s="35"/>
      <c r="Y659" s="35"/>
      <c r="Z659" s="35"/>
    </row>
    <row r="660" spans="1:26" ht="15.75" customHeight="1">
      <c r="A660" s="35"/>
      <c r="B660" s="35"/>
      <c r="C660" s="35"/>
      <c r="D660" s="35"/>
      <c r="E660" s="35"/>
      <c r="F660" s="35"/>
      <c r="G660" s="35"/>
      <c r="H660" s="35"/>
      <c r="I660" s="35"/>
      <c r="J660" s="35"/>
      <c r="K660" s="35"/>
      <c r="L660" s="35"/>
      <c r="M660" s="35"/>
      <c r="N660" s="35"/>
      <c r="O660" s="35"/>
      <c r="P660" s="35"/>
      <c r="Q660" s="35"/>
      <c r="R660" s="35"/>
      <c r="S660" s="35"/>
      <c r="T660" s="35"/>
      <c r="U660" s="35"/>
      <c r="V660" s="35"/>
      <c r="W660" s="35"/>
      <c r="X660" s="35"/>
      <c r="Y660" s="35"/>
      <c r="Z660" s="35"/>
    </row>
    <row r="661" spans="1:26" ht="15.75" customHeight="1">
      <c r="A661" s="35"/>
      <c r="B661" s="35"/>
      <c r="C661" s="35"/>
      <c r="D661" s="35"/>
      <c r="E661" s="35"/>
      <c r="F661" s="35"/>
      <c r="G661" s="35"/>
      <c r="H661" s="35"/>
      <c r="I661" s="35"/>
      <c r="J661" s="35"/>
      <c r="K661" s="35"/>
      <c r="L661" s="35"/>
      <c r="M661" s="35"/>
      <c r="N661" s="35"/>
      <c r="O661" s="35"/>
      <c r="P661" s="35"/>
      <c r="Q661" s="35"/>
      <c r="R661" s="35"/>
      <c r="S661" s="35"/>
      <c r="T661" s="35"/>
      <c r="U661" s="35"/>
      <c r="V661" s="35"/>
      <c r="W661" s="35"/>
      <c r="X661" s="35"/>
      <c r="Y661" s="35"/>
      <c r="Z661" s="35"/>
    </row>
    <row r="662" spans="1:26" ht="15.75" customHeight="1">
      <c r="A662" s="35"/>
      <c r="B662" s="35"/>
      <c r="C662" s="35"/>
      <c r="D662" s="35"/>
      <c r="E662" s="35"/>
      <c r="F662" s="35"/>
      <c r="G662" s="35"/>
      <c r="H662" s="35"/>
      <c r="I662" s="35"/>
      <c r="J662" s="35"/>
      <c r="K662" s="35"/>
      <c r="L662" s="35"/>
      <c r="M662" s="35"/>
      <c r="N662" s="35"/>
      <c r="O662" s="35"/>
      <c r="P662" s="35"/>
      <c r="Q662" s="35"/>
      <c r="R662" s="35"/>
      <c r="S662" s="35"/>
      <c r="T662" s="35"/>
      <c r="U662" s="35"/>
      <c r="V662" s="35"/>
      <c r="W662" s="35"/>
      <c r="X662" s="35"/>
      <c r="Y662" s="35"/>
      <c r="Z662" s="35"/>
    </row>
    <row r="663" spans="1:26" ht="15.75" customHeight="1">
      <c r="A663" s="35"/>
      <c r="B663" s="35"/>
      <c r="C663" s="35"/>
      <c r="D663" s="35"/>
      <c r="E663" s="35"/>
      <c r="F663" s="35"/>
      <c r="G663" s="35"/>
      <c r="H663" s="35"/>
      <c r="I663" s="35"/>
      <c r="J663" s="35"/>
      <c r="K663" s="35"/>
      <c r="L663" s="35"/>
      <c r="M663" s="35"/>
      <c r="N663" s="35"/>
      <c r="O663" s="35"/>
      <c r="P663" s="35"/>
      <c r="Q663" s="35"/>
      <c r="R663" s="35"/>
      <c r="S663" s="35"/>
      <c r="T663" s="35"/>
      <c r="U663" s="35"/>
      <c r="V663" s="35"/>
      <c r="W663" s="35"/>
      <c r="X663" s="35"/>
      <c r="Y663" s="35"/>
      <c r="Z663" s="35"/>
    </row>
    <row r="664" spans="1:26" ht="15.75" customHeight="1">
      <c r="A664" s="35"/>
      <c r="B664" s="35"/>
      <c r="C664" s="35"/>
      <c r="D664" s="35"/>
      <c r="E664" s="35"/>
      <c r="F664" s="35"/>
      <c r="G664" s="35"/>
      <c r="H664" s="35"/>
      <c r="I664" s="35"/>
      <c r="J664" s="35"/>
      <c r="K664" s="35"/>
      <c r="L664" s="35"/>
      <c r="M664" s="35"/>
      <c r="N664" s="35"/>
      <c r="O664" s="35"/>
      <c r="P664" s="35"/>
      <c r="Q664" s="35"/>
      <c r="R664" s="35"/>
      <c r="S664" s="35"/>
      <c r="T664" s="35"/>
      <c r="U664" s="35"/>
      <c r="V664" s="35"/>
      <c r="W664" s="35"/>
      <c r="X664" s="35"/>
      <c r="Y664" s="35"/>
      <c r="Z664" s="35"/>
    </row>
    <row r="665" spans="1:26" ht="15.75" customHeight="1">
      <c r="A665" s="35"/>
      <c r="B665" s="35"/>
      <c r="C665" s="35"/>
      <c r="D665" s="35"/>
      <c r="E665" s="35"/>
      <c r="F665" s="35"/>
      <c r="G665" s="35"/>
      <c r="H665" s="35"/>
      <c r="I665" s="35"/>
      <c r="J665" s="35"/>
      <c r="K665" s="35"/>
      <c r="L665" s="35"/>
      <c r="M665" s="35"/>
      <c r="N665" s="35"/>
      <c r="O665" s="35"/>
      <c r="P665" s="35"/>
      <c r="Q665" s="35"/>
      <c r="R665" s="35"/>
      <c r="S665" s="35"/>
      <c r="T665" s="35"/>
      <c r="U665" s="35"/>
      <c r="V665" s="35"/>
      <c r="W665" s="35"/>
      <c r="X665" s="35"/>
      <c r="Y665" s="35"/>
      <c r="Z665" s="35"/>
    </row>
    <row r="666" spans="1:26" ht="15.75" customHeight="1">
      <c r="A666" s="35"/>
      <c r="B666" s="35"/>
      <c r="C666" s="35"/>
      <c r="D666" s="35"/>
      <c r="E666" s="35"/>
      <c r="F666" s="35"/>
      <c r="G666" s="35"/>
      <c r="H666" s="35"/>
      <c r="I666" s="35"/>
      <c r="J666" s="35"/>
      <c r="K666" s="35"/>
      <c r="L666" s="35"/>
      <c r="M666" s="35"/>
      <c r="N666" s="35"/>
      <c r="O666" s="35"/>
      <c r="P666" s="35"/>
      <c r="Q666" s="35"/>
      <c r="R666" s="35"/>
      <c r="S666" s="35"/>
      <c r="T666" s="35"/>
      <c r="U666" s="35"/>
      <c r="V666" s="35"/>
      <c r="W666" s="35"/>
      <c r="X666" s="35"/>
      <c r="Y666" s="35"/>
      <c r="Z666" s="35"/>
    </row>
    <row r="667" spans="1:26" ht="15.75" customHeight="1">
      <c r="A667" s="35"/>
      <c r="B667" s="35"/>
      <c r="C667" s="35"/>
      <c r="D667" s="35"/>
      <c r="E667" s="35"/>
      <c r="F667" s="35"/>
      <c r="G667" s="35"/>
      <c r="H667" s="35"/>
      <c r="I667" s="35"/>
      <c r="J667" s="35"/>
      <c r="K667" s="35"/>
      <c r="L667" s="35"/>
      <c r="M667" s="35"/>
      <c r="N667" s="35"/>
      <c r="O667" s="35"/>
      <c r="P667" s="35"/>
      <c r="Q667" s="35"/>
      <c r="R667" s="35"/>
      <c r="S667" s="35"/>
      <c r="T667" s="35"/>
      <c r="U667" s="35"/>
      <c r="V667" s="35"/>
      <c r="W667" s="35"/>
      <c r="X667" s="35"/>
      <c r="Y667" s="35"/>
      <c r="Z667" s="35"/>
    </row>
    <row r="668" spans="1:26" ht="15.75" customHeight="1">
      <c r="A668" s="35"/>
      <c r="B668" s="35"/>
      <c r="C668" s="35"/>
      <c r="D668" s="35"/>
      <c r="E668" s="35"/>
      <c r="F668" s="35"/>
      <c r="G668" s="35"/>
      <c r="H668" s="35"/>
      <c r="I668" s="35"/>
      <c r="J668" s="35"/>
      <c r="K668" s="35"/>
      <c r="L668" s="35"/>
      <c r="M668" s="35"/>
      <c r="N668" s="35"/>
      <c r="O668" s="35"/>
      <c r="P668" s="35"/>
      <c r="Q668" s="35"/>
      <c r="R668" s="35"/>
      <c r="S668" s="35"/>
      <c r="T668" s="35"/>
      <c r="U668" s="35"/>
      <c r="V668" s="35"/>
      <c r="W668" s="35"/>
      <c r="X668" s="35"/>
      <c r="Y668" s="35"/>
      <c r="Z668" s="35"/>
    </row>
    <row r="669" spans="1:26" ht="15.75" customHeight="1">
      <c r="A669" s="35"/>
      <c r="B669" s="35"/>
      <c r="C669" s="35"/>
      <c r="D669" s="35"/>
      <c r="E669" s="35"/>
      <c r="F669" s="35"/>
      <c r="G669" s="35"/>
      <c r="H669" s="35"/>
      <c r="I669" s="35"/>
      <c r="J669" s="35"/>
      <c r="K669" s="35"/>
      <c r="L669" s="35"/>
      <c r="M669" s="35"/>
      <c r="N669" s="35"/>
      <c r="O669" s="35"/>
      <c r="P669" s="35"/>
      <c r="Q669" s="35"/>
      <c r="R669" s="35"/>
      <c r="S669" s="35"/>
      <c r="T669" s="35"/>
      <c r="U669" s="35"/>
      <c r="V669" s="35"/>
      <c r="W669" s="35"/>
      <c r="X669" s="35"/>
      <c r="Y669" s="35"/>
      <c r="Z669" s="35"/>
    </row>
    <row r="670" spans="1:26" ht="15.75" customHeight="1">
      <c r="A670" s="35"/>
      <c r="B670" s="35"/>
      <c r="C670" s="35"/>
      <c r="D670" s="35"/>
      <c r="E670" s="35"/>
      <c r="F670" s="35"/>
      <c r="G670" s="35"/>
      <c r="H670" s="35"/>
      <c r="I670" s="35"/>
      <c r="J670" s="35"/>
      <c r="K670" s="35"/>
      <c r="L670" s="35"/>
      <c r="M670" s="35"/>
      <c r="N670" s="35"/>
      <c r="O670" s="35"/>
      <c r="P670" s="35"/>
      <c r="Q670" s="35"/>
      <c r="R670" s="35"/>
      <c r="S670" s="35"/>
      <c r="T670" s="35"/>
      <c r="U670" s="35"/>
      <c r="V670" s="35"/>
      <c r="W670" s="35"/>
      <c r="X670" s="35"/>
      <c r="Y670" s="35"/>
      <c r="Z670" s="35"/>
    </row>
    <row r="671" spans="1:26" ht="15.75" customHeight="1">
      <c r="A671" s="35"/>
      <c r="B671" s="35"/>
      <c r="C671" s="35"/>
      <c r="D671" s="35"/>
      <c r="E671" s="35"/>
      <c r="F671" s="35"/>
      <c r="G671" s="35"/>
      <c r="H671" s="35"/>
      <c r="I671" s="35"/>
      <c r="J671" s="35"/>
      <c r="K671" s="35"/>
      <c r="L671" s="35"/>
      <c r="M671" s="35"/>
      <c r="N671" s="35"/>
      <c r="O671" s="35"/>
      <c r="P671" s="35"/>
      <c r="Q671" s="35"/>
      <c r="R671" s="35"/>
      <c r="S671" s="35"/>
      <c r="T671" s="35"/>
      <c r="U671" s="35"/>
      <c r="V671" s="35"/>
      <c r="W671" s="35"/>
      <c r="X671" s="35"/>
      <c r="Y671" s="35"/>
      <c r="Z671" s="35"/>
    </row>
    <row r="672" spans="1:26" ht="15.75" customHeight="1">
      <c r="A672" s="35"/>
      <c r="B672" s="35"/>
      <c r="C672" s="35"/>
      <c r="D672" s="35"/>
      <c r="E672" s="35"/>
      <c r="F672" s="35"/>
      <c r="G672" s="35"/>
      <c r="H672" s="35"/>
      <c r="I672" s="35"/>
      <c r="J672" s="35"/>
      <c r="K672" s="35"/>
      <c r="L672" s="35"/>
      <c r="M672" s="35"/>
      <c r="N672" s="35"/>
      <c r="O672" s="35"/>
      <c r="P672" s="35"/>
      <c r="Q672" s="35"/>
      <c r="R672" s="35"/>
      <c r="S672" s="35"/>
      <c r="T672" s="35"/>
      <c r="U672" s="35"/>
      <c r="V672" s="35"/>
      <c r="W672" s="35"/>
      <c r="X672" s="35"/>
      <c r="Y672" s="35"/>
      <c r="Z672" s="35"/>
    </row>
    <row r="673" spans="1:26" ht="15.75" customHeight="1">
      <c r="A673" s="35"/>
      <c r="B673" s="35"/>
      <c r="C673" s="35"/>
      <c r="D673" s="35"/>
      <c r="E673" s="35"/>
      <c r="F673" s="35"/>
      <c r="G673" s="35"/>
      <c r="H673" s="35"/>
      <c r="I673" s="35"/>
      <c r="J673" s="35"/>
      <c r="K673" s="35"/>
      <c r="L673" s="35"/>
      <c r="M673" s="35"/>
      <c r="N673" s="35"/>
      <c r="O673" s="35"/>
      <c r="P673" s="35"/>
      <c r="Q673" s="35"/>
      <c r="R673" s="35"/>
      <c r="S673" s="35"/>
      <c r="T673" s="35"/>
      <c r="U673" s="35"/>
      <c r="V673" s="35"/>
      <c r="W673" s="35"/>
      <c r="X673" s="35"/>
      <c r="Y673" s="35"/>
      <c r="Z673" s="35"/>
    </row>
    <row r="674" spans="1:26" ht="15.75" customHeight="1">
      <c r="A674" s="35"/>
      <c r="B674" s="35"/>
      <c r="C674" s="35"/>
      <c r="D674" s="35"/>
      <c r="E674" s="35"/>
      <c r="F674" s="35"/>
      <c r="G674" s="35"/>
      <c r="H674" s="35"/>
      <c r="I674" s="35"/>
      <c r="J674" s="35"/>
      <c r="K674" s="35"/>
      <c r="L674" s="35"/>
      <c r="M674" s="35"/>
      <c r="N674" s="35"/>
      <c r="O674" s="35"/>
      <c r="P674" s="35"/>
      <c r="Q674" s="35"/>
      <c r="R674" s="35"/>
      <c r="S674" s="35"/>
      <c r="T674" s="35"/>
      <c r="U674" s="35"/>
      <c r="V674" s="35"/>
      <c r="W674" s="35"/>
      <c r="X674" s="35"/>
      <c r="Y674" s="35"/>
      <c r="Z674" s="35"/>
    </row>
    <row r="675" spans="1:26" ht="15.75" customHeight="1">
      <c r="A675" s="35"/>
      <c r="B675" s="35"/>
      <c r="C675" s="35"/>
      <c r="D675" s="35"/>
      <c r="E675" s="35"/>
      <c r="F675" s="35"/>
      <c r="G675" s="35"/>
      <c r="H675" s="35"/>
      <c r="I675" s="35"/>
      <c r="J675" s="35"/>
      <c r="K675" s="35"/>
      <c r="L675" s="35"/>
      <c r="M675" s="35"/>
      <c r="N675" s="35"/>
      <c r="O675" s="35"/>
      <c r="P675" s="35"/>
      <c r="Q675" s="35"/>
      <c r="R675" s="35"/>
      <c r="S675" s="35"/>
      <c r="T675" s="35"/>
      <c r="U675" s="35"/>
      <c r="V675" s="35"/>
      <c r="W675" s="35"/>
      <c r="X675" s="35"/>
      <c r="Y675" s="35"/>
      <c r="Z675" s="35"/>
    </row>
    <row r="676" spans="1:26" ht="15.75" customHeight="1">
      <c r="A676" s="35"/>
      <c r="B676" s="35"/>
      <c r="C676" s="35"/>
      <c r="D676" s="35"/>
      <c r="E676" s="35"/>
      <c r="F676" s="35"/>
      <c r="G676" s="35"/>
      <c r="H676" s="35"/>
      <c r="I676" s="35"/>
      <c r="J676" s="35"/>
      <c r="K676" s="35"/>
      <c r="L676" s="35"/>
      <c r="M676" s="35"/>
      <c r="N676" s="35"/>
      <c r="O676" s="35"/>
      <c r="P676" s="35"/>
      <c r="Q676" s="35"/>
      <c r="R676" s="35"/>
      <c r="S676" s="35"/>
      <c r="T676" s="35"/>
      <c r="U676" s="35"/>
      <c r="V676" s="35"/>
      <c r="W676" s="35"/>
      <c r="X676" s="35"/>
      <c r="Y676" s="35"/>
      <c r="Z676" s="35"/>
    </row>
    <row r="677" spans="1:26" ht="15.75" customHeight="1">
      <c r="A677" s="35"/>
      <c r="B677" s="35"/>
      <c r="C677" s="35"/>
      <c r="D677" s="35"/>
      <c r="E677" s="35"/>
      <c r="F677" s="35"/>
      <c r="G677" s="35"/>
      <c r="H677" s="35"/>
      <c r="I677" s="35"/>
      <c r="J677" s="35"/>
      <c r="K677" s="35"/>
      <c r="L677" s="35"/>
      <c r="M677" s="35"/>
      <c r="N677" s="35"/>
      <c r="O677" s="35"/>
      <c r="P677" s="35"/>
      <c r="Q677" s="35"/>
      <c r="R677" s="35"/>
      <c r="S677" s="35"/>
      <c r="T677" s="35"/>
      <c r="U677" s="35"/>
      <c r="V677" s="35"/>
      <c r="W677" s="35"/>
      <c r="X677" s="35"/>
      <c r="Y677" s="35"/>
      <c r="Z677" s="35"/>
    </row>
    <row r="678" spans="1:26" ht="15.75" customHeight="1">
      <c r="A678" s="35"/>
      <c r="B678" s="35"/>
      <c r="C678" s="35"/>
      <c r="D678" s="35"/>
      <c r="E678" s="35"/>
      <c r="F678" s="35"/>
      <c r="G678" s="35"/>
      <c r="H678" s="35"/>
      <c r="I678" s="35"/>
      <c r="J678" s="35"/>
      <c r="K678" s="35"/>
      <c r="L678" s="35"/>
      <c r="M678" s="35"/>
      <c r="N678" s="35"/>
      <c r="O678" s="35"/>
      <c r="P678" s="35"/>
      <c r="Q678" s="35"/>
      <c r="R678" s="35"/>
      <c r="S678" s="35"/>
      <c r="T678" s="35"/>
      <c r="U678" s="35"/>
      <c r="V678" s="35"/>
      <c r="W678" s="35"/>
      <c r="X678" s="35"/>
      <c r="Y678" s="35"/>
      <c r="Z678" s="35"/>
    </row>
    <row r="679" spans="1:26" ht="15.75" customHeight="1">
      <c r="A679" s="35"/>
      <c r="B679" s="35"/>
      <c r="C679" s="35"/>
      <c r="D679" s="35"/>
      <c r="E679" s="35"/>
      <c r="F679" s="35"/>
      <c r="G679" s="35"/>
      <c r="H679" s="35"/>
      <c r="I679" s="35"/>
      <c r="J679" s="35"/>
      <c r="K679" s="35"/>
      <c r="L679" s="35"/>
      <c r="M679" s="35"/>
      <c r="N679" s="35"/>
      <c r="O679" s="35"/>
      <c r="P679" s="35"/>
      <c r="Q679" s="35"/>
      <c r="R679" s="35"/>
      <c r="S679" s="35"/>
      <c r="T679" s="35"/>
      <c r="U679" s="35"/>
      <c r="V679" s="35"/>
      <c r="W679" s="35"/>
      <c r="X679" s="35"/>
      <c r="Y679" s="35"/>
      <c r="Z679" s="35"/>
    </row>
    <row r="680" spans="1:26" ht="15.75" customHeight="1">
      <c r="A680" s="35"/>
      <c r="B680" s="35"/>
      <c r="C680" s="35"/>
      <c r="D680" s="35"/>
      <c r="E680" s="35"/>
      <c r="F680" s="35"/>
      <c r="G680" s="35"/>
      <c r="H680" s="35"/>
      <c r="I680" s="35"/>
      <c r="J680" s="35"/>
      <c r="K680" s="35"/>
      <c r="L680" s="35"/>
      <c r="M680" s="35"/>
      <c r="N680" s="35"/>
      <c r="O680" s="35"/>
      <c r="P680" s="35"/>
      <c r="Q680" s="35"/>
      <c r="R680" s="35"/>
      <c r="S680" s="35"/>
      <c r="T680" s="35"/>
      <c r="U680" s="35"/>
      <c r="V680" s="35"/>
      <c r="W680" s="35"/>
      <c r="X680" s="35"/>
      <c r="Y680" s="35"/>
      <c r="Z680" s="35"/>
    </row>
    <row r="681" spans="1:26" ht="15.75" customHeight="1">
      <c r="A681" s="35"/>
      <c r="B681" s="35"/>
      <c r="C681" s="35"/>
      <c r="D681" s="35"/>
      <c r="E681" s="35"/>
      <c r="F681" s="35"/>
      <c r="G681" s="35"/>
      <c r="H681" s="35"/>
      <c r="I681" s="35"/>
      <c r="J681" s="35"/>
      <c r="K681" s="35"/>
      <c r="L681" s="35"/>
      <c r="M681" s="35"/>
      <c r="N681" s="35"/>
      <c r="O681" s="35"/>
      <c r="P681" s="35"/>
      <c r="Q681" s="35"/>
      <c r="R681" s="35"/>
      <c r="S681" s="35"/>
      <c r="T681" s="35"/>
      <c r="U681" s="35"/>
      <c r="V681" s="35"/>
      <c r="W681" s="35"/>
      <c r="X681" s="35"/>
      <c r="Y681" s="35"/>
      <c r="Z681" s="35"/>
    </row>
    <row r="682" spans="1:26" ht="15.75" customHeight="1">
      <c r="A682" s="35"/>
      <c r="B682" s="35"/>
      <c r="C682" s="35"/>
      <c r="D682" s="35"/>
      <c r="E682" s="35"/>
      <c r="F682" s="35"/>
      <c r="G682" s="35"/>
      <c r="H682" s="35"/>
      <c r="I682" s="35"/>
      <c r="J682" s="35"/>
      <c r="K682" s="35"/>
      <c r="L682" s="35"/>
      <c r="M682" s="35"/>
      <c r="N682" s="35"/>
      <c r="O682" s="35"/>
      <c r="P682" s="35"/>
      <c r="Q682" s="35"/>
      <c r="R682" s="35"/>
      <c r="S682" s="35"/>
      <c r="T682" s="35"/>
      <c r="U682" s="35"/>
      <c r="V682" s="35"/>
      <c r="W682" s="35"/>
      <c r="X682" s="35"/>
      <c r="Y682" s="35"/>
      <c r="Z682" s="35"/>
    </row>
    <row r="683" spans="1:26" ht="15.75" customHeight="1">
      <c r="A683" s="35"/>
      <c r="B683" s="35"/>
      <c r="C683" s="35"/>
      <c r="D683" s="35"/>
      <c r="E683" s="35"/>
      <c r="F683" s="35"/>
      <c r="G683" s="35"/>
      <c r="H683" s="35"/>
      <c r="I683" s="35"/>
      <c r="J683" s="35"/>
      <c r="K683" s="35"/>
      <c r="L683" s="35"/>
      <c r="M683" s="35"/>
      <c r="N683" s="35"/>
      <c r="O683" s="35"/>
      <c r="P683" s="35"/>
      <c r="Q683" s="35"/>
      <c r="R683" s="35"/>
      <c r="S683" s="35"/>
      <c r="T683" s="35"/>
      <c r="U683" s="35"/>
      <c r="V683" s="35"/>
      <c r="W683" s="35"/>
      <c r="X683" s="35"/>
      <c r="Y683" s="35"/>
      <c r="Z683" s="35"/>
    </row>
    <row r="684" spans="1:26" ht="15.75" customHeight="1">
      <c r="A684" s="35"/>
      <c r="B684" s="35"/>
      <c r="C684" s="35"/>
      <c r="D684" s="35"/>
      <c r="E684" s="35"/>
      <c r="F684" s="35"/>
      <c r="G684" s="35"/>
      <c r="H684" s="35"/>
      <c r="I684" s="35"/>
      <c r="J684" s="35"/>
      <c r="K684" s="35"/>
      <c r="L684" s="35"/>
      <c r="M684" s="35"/>
      <c r="N684" s="35"/>
      <c r="O684" s="35"/>
      <c r="P684" s="35"/>
      <c r="Q684" s="35"/>
      <c r="R684" s="35"/>
      <c r="S684" s="35"/>
      <c r="T684" s="35"/>
      <c r="U684" s="35"/>
      <c r="V684" s="35"/>
      <c r="W684" s="35"/>
      <c r="X684" s="35"/>
      <c r="Y684" s="35"/>
      <c r="Z684" s="35"/>
    </row>
    <row r="685" spans="1:26" ht="15.75" customHeight="1">
      <c r="A685" s="35"/>
      <c r="B685" s="35"/>
      <c r="C685" s="35"/>
      <c r="D685" s="35"/>
      <c r="E685" s="35"/>
      <c r="F685" s="35"/>
      <c r="G685" s="35"/>
      <c r="H685" s="35"/>
      <c r="I685" s="35"/>
      <c r="J685" s="35"/>
      <c r="K685" s="35"/>
      <c r="L685" s="35"/>
      <c r="M685" s="35"/>
      <c r="N685" s="35"/>
      <c r="O685" s="35"/>
      <c r="P685" s="35"/>
      <c r="Q685" s="35"/>
      <c r="R685" s="35"/>
      <c r="S685" s="35"/>
      <c r="T685" s="35"/>
      <c r="U685" s="35"/>
      <c r="V685" s="35"/>
      <c r="W685" s="35"/>
      <c r="X685" s="35"/>
      <c r="Y685" s="35"/>
      <c r="Z685" s="35"/>
    </row>
    <row r="686" spans="1:26" ht="15.75" customHeight="1">
      <c r="A686" s="35"/>
      <c r="B686" s="35"/>
      <c r="C686" s="35"/>
      <c r="D686" s="35"/>
      <c r="E686" s="35"/>
      <c r="F686" s="35"/>
      <c r="G686" s="35"/>
      <c r="H686" s="35"/>
      <c r="I686" s="35"/>
      <c r="J686" s="35"/>
      <c r="K686" s="35"/>
      <c r="L686" s="35"/>
      <c r="M686" s="35"/>
      <c r="N686" s="35"/>
      <c r="O686" s="35"/>
      <c r="P686" s="35"/>
      <c r="Q686" s="35"/>
      <c r="R686" s="35"/>
      <c r="S686" s="35"/>
      <c r="T686" s="35"/>
      <c r="U686" s="35"/>
      <c r="V686" s="35"/>
      <c r="W686" s="35"/>
      <c r="X686" s="35"/>
      <c r="Y686" s="35"/>
      <c r="Z686" s="35"/>
    </row>
    <row r="687" spans="1:26" ht="15.75" customHeight="1">
      <c r="A687" s="35"/>
      <c r="B687" s="35"/>
      <c r="C687" s="35"/>
      <c r="D687" s="35"/>
      <c r="E687" s="35"/>
      <c r="F687" s="35"/>
      <c r="G687" s="35"/>
      <c r="H687" s="35"/>
      <c r="I687" s="35"/>
      <c r="J687" s="35"/>
      <c r="K687" s="35"/>
      <c r="L687" s="35"/>
      <c r="M687" s="35"/>
      <c r="N687" s="35"/>
      <c r="O687" s="35"/>
      <c r="P687" s="35"/>
      <c r="Q687" s="35"/>
      <c r="R687" s="35"/>
      <c r="S687" s="35"/>
      <c r="T687" s="35"/>
      <c r="U687" s="35"/>
      <c r="V687" s="35"/>
      <c r="W687" s="35"/>
      <c r="X687" s="35"/>
      <c r="Y687" s="35"/>
      <c r="Z687" s="35"/>
    </row>
    <row r="688" spans="1:26" ht="15.75" customHeight="1">
      <c r="A688" s="35"/>
      <c r="B688" s="35"/>
      <c r="C688" s="35"/>
      <c r="D688" s="35"/>
      <c r="E688" s="35"/>
      <c r="F688" s="35"/>
      <c r="G688" s="35"/>
      <c r="H688" s="35"/>
      <c r="I688" s="35"/>
      <c r="J688" s="35"/>
      <c r="K688" s="35"/>
      <c r="L688" s="35"/>
      <c r="M688" s="35"/>
      <c r="N688" s="35"/>
      <c r="O688" s="35"/>
      <c r="P688" s="35"/>
      <c r="Q688" s="35"/>
      <c r="R688" s="35"/>
      <c r="S688" s="35"/>
      <c r="T688" s="35"/>
      <c r="U688" s="35"/>
      <c r="V688" s="35"/>
      <c r="W688" s="35"/>
      <c r="X688" s="35"/>
      <c r="Y688" s="35"/>
      <c r="Z688" s="35"/>
    </row>
    <row r="689" spans="1:26" ht="15.75" customHeight="1">
      <c r="A689" s="35"/>
      <c r="B689" s="35"/>
      <c r="C689" s="35"/>
      <c r="D689" s="35"/>
      <c r="E689" s="35"/>
      <c r="F689" s="35"/>
      <c r="G689" s="35"/>
      <c r="H689" s="35"/>
      <c r="I689" s="35"/>
      <c r="J689" s="35"/>
      <c r="K689" s="35"/>
      <c r="L689" s="35"/>
      <c r="M689" s="35"/>
      <c r="N689" s="35"/>
      <c r="O689" s="35"/>
      <c r="P689" s="35"/>
      <c r="Q689" s="35"/>
      <c r="R689" s="35"/>
      <c r="S689" s="35"/>
      <c r="T689" s="35"/>
      <c r="U689" s="35"/>
      <c r="V689" s="35"/>
      <c r="W689" s="35"/>
      <c r="X689" s="35"/>
      <c r="Y689" s="35"/>
      <c r="Z689" s="35"/>
    </row>
    <row r="690" spans="1:26" ht="15.75" customHeight="1">
      <c r="A690" s="35"/>
      <c r="B690" s="35"/>
      <c r="C690" s="35"/>
      <c r="D690" s="35"/>
      <c r="E690" s="35"/>
      <c r="F690" s="35"/>
      <c r="G690" s="35"/>
      <c r="H690" s="35"/>
      <c r="I690" s="35"/>
      <c r="J690" s="35"/>
      <c r="K690" s="35"/>
      <c r="L690" s="35"/>
      <c r="M690" s="35"/>
      <c r="N690" s="35"/>
      <c r="O690" s="35"/>
      <c r="P690" s="35"/>
      <c r="Q690" s="35"/>
      <c r="R690" s="35"/>
      <c r="S690" s="35"/>
      <c r="T690" s="35"/>
      <c r="U690" s="35"/>
      <c r="V690" s="35"/>
      <c r="W690" s="35"/>
      <c r="X690" s="35"/>
      <c r="Y690" s="35"/>
      <c r="Z690" s="35"/>
    </row>
    <row r="691" spans="1:26" ht="15.75" customHeight="1">
      <c r="A691" s="35"/>
      <c r="B691" s="35"/>
      <c r="C691" s="35"/>
      <c r="D691" s="35"/>
      <c r="E691" s="35"/>
      <c r="F691" s="35"/>
      <c r="G691" s="35"/>
      <c r="H691" s="35"/>
      <c r="I691" s="35"/>
      <c r="J691" s="35"/>
      <c r="K691" s="35"/>
      <c r="L691" s="35"/>
      <c r="M691" s="35"/>
      <c r="N691" s="35"/>
      <c r="O691" s="35"/>
      <c r="P691" s="35"/>
      <c r="Q691" s="35"/>
      <c r="R691" s="35"/>
      <c r="S691" s="35"/>
      <c r="T691" s="35"/>
      <c r="U691" s="35"/>
      <c r="V691" s="35"/>
      <c r="W691" s="35"/>
      <c r="X691" s="35"/>
      <c r="Y691" s="35"/>
      <c r="Z691" s="35"/>
    </row>
    <row r="692" spans="1:26" ht="15.75" customHeight="1">
      <c r="A692" s="35"/>
      <c r="B692" s="35"/>
      <c r="C692" s="35"/>
      <c r="D692" s="35"/>
      <c r="E692" s="35"/>
      <c r="F692" s="35"/>
      <c r="G692" s="35"/>
      <c r="H692" s="35"/>
      <c r="I692" s="35"/>
      <c r="J692" s="35"/>
      <c r="K692" s="35"/>
      <c r="L692" s="35"/>
      <c r="M692" s="35"/>
      <c r="N692" s="35"/>
      <c r="O692" s="35"/>
      <c r="P692" s="35"/>
      <c r="Q692" s="35"/>
      <c r="R692" s="35"/>
      <c r="S692" s="35"/>
      <c r="T692" s="35"/>
      <c r="U692" s="35"/>
      <c r="V692" s="35"/>
      <c r="W692" s="35"/>
      <c r="X692" s="35"/>
      <c r="Y692" s="35"/>
      <c r="Z692" s="35"/>
    </row>
    <row r="693" spans="1:26" ht="15.75" customHeight="1">
      <c r="A693" s="35"/>
      <c r="B693" s="35"/>
      <c r="C693" s="35"/>
      <c r="D693" s="35"/>
      <c r="E693" s="35"/>
      <c r="F693" s="35"/>
      <c r="G693" s="35"/>
      <c r="H693" s="35"/>
      <c r="I693" s="35"/>
      <c r="J693" s="35"/>
      <c r="K693" s="35"/>
      <c r="L693" s="35"/>
      <c r="M693" s="35"/>
      <c r="N693" s="35"/>
      <c r="O693" s="35"/>
      <c r="P693" s="35"/>
      <c r="Q693" s="35"/>
      <c r="R693" s="35"/>
      <c r="S693" s="35"/>
      <c r="T693" s="35"/>
      <c r="U693" s="35"/>
      <c r="V693" s="35"/>
      <c r="W693" s="35"/>
      <c r="X693" s="35"/>
      <c r="Y693" s="35"/>
      <c r="Z693" s="35"/>
    </row>
    <row r="694" spans="1:26" ht="15.75" customHeight="1">
      <c r="A694" s="35"/>
      <c r="B694" s="35"/>
      <c r="C694" s="35"/>
      <c r="D694" s="35"/>
      <c r="E694" s="35"/>
      <c r="F694" s="35"/>
      <c r="G694" s="35"/>
      <c r="H694" s="35"/>
      <c r="I694" s="35"/>
      <c r="J694" s="35"/>
      <c r="K694" s="35"/>
      <c r="L694" s="35"/>
      <c r="M694" s="35"/>
      <c r="N694" s="35"/>
      <c r="O694" s="35"/>
      <c r="P694" s="35"/>
      <c r="Q694" s="35"/>
      <c r="R694" s="35"/>
      <c r="S694" s="35"/>
      <c r="T694" s="35"/>
      <c r="U694" s="35"/>
      <c r="V694" s="35"/>
      <c r="W694" s="35"/>
      <c r="X694" s="35"/>
      <c r="Y694" s="35"/>
      <c r="Z694" s="35"/>
    </row>
    <row r="695" spans="1:26" ht="15.75" customHeight="1">
      <c r="A695" s="35"/>
      <c r="B695" s="35"/>
      <c r="C695" s="35"/>
      <c r="D695" s="35"/>
      <c r="E695" s="35"/>
      <c r="F695" s="35"/>
      <c r="G695" s="35"/>
      <c r="H695" s="35"/>
      <c r="I695" s="35"/>
      <c r="J695" s="35"/>
      <c r="K695" s="35"/>
      <c r="L695" s="35"/>
      <c r="M695" s="35"/>
      <c r="N695" s="35"/>
      <c r="O695" s="35"/>
      <c r="P695" s="35"/>
      <c r="Q695" s="35"/>
      <c r="R695" s="35"/>
      <c r="S695" s="35"/>
      <c r="T695" s="35"/>
      <c r="U695" s="35"/>
      <c r="V695" s="35"/>
      <c r="W695" s="35"/>
      <c r="X695" s="35"/>
      <c r="Y695" s="35"/>
      <c r="Z695" s="35"/>
    </row>
    <row r="696" spans="1:26" ht="15.75" customHeight="1">
      <c r="A696" s="35"/>
      <c r="B696" s="35"/>
      <c r="C696" s="35"/>
      <c r="D696" s="35"/>
      <c r="E696" s="35"/>
      <c r="F696" s="35"/>
      <c r="G696" s="35"/>
      <c r="H696" s="35"/>
      <c r="I696" s="35"/>
      <c r="J696" s="35"/>
      <c r="K696" s="35"/>
      <c r="L696" s="35"/>
      <c r="M696" s="35"/>
      <c r="N696" s="35"/>
      <c r="O696" s="35"/>
      <c r="P696" s="35"/>
      <c r="Q696" s="35"/>
      <c r="R696" s="35"/>
      <c r="S696" s="35"/>
      <c r="T696" s="35"/>
      <c r="U696" s="35"/>
      <c r="V696" s="35"/>
      <c r="W696" s="35"/>
      <c r="X696" s="35"/>
      <c r="Y696" s="35"/>
      <c r="Z696" s="35"/>
    </row>
    <row r="697" spans="1:26" ht="15.75" customHeight="1">
      <c r="A697" s="35"/>
      <c r="B697" s="35"/>
      <c r="C697" s="35"/>
      <c r="D697" s="35"/>
      <c r="E697" s="35"/>
      <c r="F697" s="35"/>
      <c r="G697" s="35"/>
      <c r="H697" s="35"/>
      <c r="I697" s="35"/>
      <c r="J697" s="35"/>
      <c r="K697" s="35"/>
      <c r="L697" s="35"/>
      <c r="M697" s="35"/>
      <c r="N697" s="35"/>
      <c r="O697" s="35"/>
      <c r="P697" s="35"/>
      <c r="Q697" s="35"/>
      <c r="R697" s="35"/>
      <c r="S697" s="35"/>
      <c r="T697" s="35"/>
      <c r="U697" s="35"/>
      <c r="V697" s="35"/>
      <c r="W697" s="35"/>
      <c r="X697" s="35"/>
      <c r="Y697" s="35"/>
      <c r="Z697" s="35"/>
    </row>
    <row r="698" spans="1:26" ht="15.75" customHeight="1">
      <c r="A698" s="35"/>
      <c r="B698" s="35"/>
      <c r="C698" s="35"/>
      <c r="D698" s="35"/>
      <c r="E698" s="35"/>
      <c r="F698" s="35"/>
      <c r="G698" s="35"/>
      <c r="H698" s="35"/>
      <c r="I698" s="35"/>
      <c r="J698" s="35"/>
      <c r="K698" s="35"/>
      <c r="L698" s="35"/>
      <c r="M698" s="35"/>
      <c r="N698" s="35"/>
      <c r="O698" s="35"/>
      <c r="P698" s="35"/>
      <c r="Q698" s="35"/>
      <c r="R698" s="35"/>
      <c r="S698" s="35"/>
      <c r="T698" s="35"/>
      <c r="U698" s="35"/>
      <c r="V698" s="35"/>
      <c r="W698" s="35"/>
      <c r="X698" s="35"/>
      <c r="Y698" s="35"/>
      <c r="Z698" s="35"/>
    </row>
    <row r="699" spans="1:26" ht="15.75" customHeight="1">
      <c r="A699" s="35"/>
      <c r="B699" s="35"/>
      <c r="C699" s="35"/>
      <c r="D699" s="35"/>
      <c r="E699" s="35"/>
      <c r="F699" s="35"/>
      <c r="G699" s="35"/>
      <c r="H699" s="35"/>
      <c r="I699" s="35"/>
      <c r="J699" s="35"/>
      <c r="K699" s="35"/>
      <c r="L699" s="35"/>
      <c r="M699" s="35"/>
      <c r="N699" s="35"/>
      <c r="O699" s="35"/>
      <c r="P699" s="35"/>
      <c r="Q699" s="35"/>
      <c r="R699" s="35"/>
      <c r="S699" s="35"/>
      <c r="T699" s="35"/>
      <c r="U699" s="35"/>
      <c r="V699" s="35"/>
      <c r="W699" s="35"/>
      <c r="X699" s="35"/>
      <c r="Y699" s="35"/>
      <c r="Z699" s="35"/>
    </row>
    <row r="700" spans="1:26" ht="15.75" customHeight="1">
      <c r="A700" s="35"/>
      <c r="B700" s="35"/>
      <c r="C700" s="35"/>
      <c r="D700" s="35"/>
      <c r="E700" s="35"/>
      <c r="F700" s="35"/>
      <c r="G700" s="35"/>
      <c r="H700" s="35"/>
      <c r="I700" s="35"/>
      <c r="J700" s="35"/>
      <c r="K700" s="35"/>
      <c r="L700" s="35"/>
      <c r="M700" s="35"/>
      <c r="N700" s="35"/>
      <c r="O700" s="35"/>
      <c r="P700" s="35"/>
      <c r="Q700" s="35"/>
      <c r="R700" s="35"/>
      <c r="S700" s="35"/>
      <c r="T700" s="35"/>
      <c r="U700" s="35"/>
      <c r="V700" s="35"/>
      <c r="W700" s="35"/>
      <c r="X700" s="35"/>
      <c r="Y700" s="35"/>
      <c r="Z700" s="35"/>
    </row>
    <row r="701" spans="1:26" ht="15.75" customHeight="1">
      <c r="A701" s="35"/>
      <c r="B701" s="35"/>
      <c r="C701" s="35"/>
      <c r="D701" s="35"/>
      <c r="E701" s="35"/>
      <c r="F701" s="35"/>
      <c r="G701" s="35"/>
      <c r="H701" s="35"/>
      <c r="I701" s="35"/>
      <c r="J701" s="35"/>
      <c r="K701" s="35"/>
      <c r="L701" s="35"/>
      <c r="M701" s="35"/>
      <c r="N701" s="35"/>
      <c r="O701" s="35"/>
      <c r="P701" s="35"/>
      <c r="Q701" s="35"/>
      <c r="R701" s="35"/>
      <c r="S701" s="35"/>
      <c r="T701" s="35"/>
      <c r="U701" s="35"/>
      <c r="V701" s="35"/>
      <c r="W701" s="35"/>
      <c r="X701" s="35"/>
      <c r="Y701" s="35"/>
      <c r="Z701" s="35"/>
    </row>
    <row r="702" spans="1:26" ht="15.75" customHeight="1">
      <c r="A702" s="35"/>
      <c r="B702" s="35"/>
      <c r="C702" s="35"/>
      <c r="D702" s="35"/>
      <c r="E702" s="35"/>
      <c r="F702" s="35"/>
      <c r="G702" s="35"/>
      <c r="H702" s="35"/>
      <c r="I702" s="35"/>
      <c r="J702" s="35"/>
      <c r="K702" s="35"/>
      <c r="L702" s="35"/>
      <c r="M702" s="35"/>
      <c r="N702" s="35"/>
      <c r="O702" s="35"/>
      <c r="P702" s="35"/>
      <c r="Q702" s="35"/>
      <c r="R702" s="35"/>
      <c r="S702" s="35"/>
      <c r="T702" s="35"/>
      <c r="U702" s="35"/>
      <c r="V702" s="35"/>
      <c r="W702" s="35"/>
      <c r="X702" s="35"/>
      <c r="Y702" s="35"/>
      <c r="Z702" s="35"/>
    </row>
    <row r="703" spans="1:26" ht="15.75" customHeight="1">
      <c r="A703" s="35"/>
      <c r="B703" s="35"/>
      <c r="C703" s="35"/>
      <c r="D703" s="35"/>
      <c r="E703" s="35"/>
      <c r="F703" s="35"/>
      <c r="G703" s="35"/>
      <c r="H703" s="35"/>
      <c r="I703" s="35"/>
      <c r="J703" s="35"/>
      <c r="K703" s="35"/>
      <c r="L703" s="35"/>
      <c r="M703" s="35"/>
      <c r="N703" s="35"/>
      <c r="O703" s="35"/>
      <c r="P703" s="35"/>
      <c r="Q703" s="35"/>
      <c r="R703" s="35"/>
      <c r="S703" s="35"/>
      <c r="T703" s="35"/>
      <c r="U703" s="35"/>
      <c r="V703" s="35"/>
      <c r="W703" s="35"/>
      <c r="X703" s="35"/>
      <c r="Y703" s="35"/>
      <c r="Z703" s="35"/>
    </row>
    <row r="704" spans="1:26" ht="15.75" customHeight="1">
      <c r="A704" s="35"/>
      <c r="B704" s="35"/>
      <c r="C704" s="35"/>
      <c r="D704" s="35"/>
      <c r="E704" s="35"/>
      <c r="F704" s="35"/>
      <c r="G704" s="35"/>
      <c r="H704" s="35"/>
      <c r="I704" s="35"/>
      <c r="J704" s="35"/>
      <c r="K704" s="35"/>
      <c r="L704" s="35"/>
      <c r="M704" s="35"/>
      <c r="N704" s="35"/>
      <c r="O704" s="35"/>
      <c r="P704" s="35"/>
      <c r="Q704" s="35"/>
      <c r="R704" s="35"/>
      <c r="S704" s="35"/>
      <c r="T704" s="35"/>
      <c r="U704" s="35"/>
      <c r="V704" s="35"/>
      <c r="W704" s="35"/>
      <c r="X704" s="35"/>
      <c r="Y704" s="35"/>
      <c r="Z704" s="35"/>
    </row>
    <row r="705" spans="1:26" ht="15.75" customHeight="1">
      <c r="A705" s="35"/>
      <c r="B705" s="35"/>
      <c r="C705" s="35"/>
      <c r="D705" s="35"/>
      <c r="E705" s="35"/>
      <c r="F705" s="35"/>
      <c r="G705" s="35"/>
      <c r="H705" s="35"/>
      <c r="I705" s="35"/>
      <c r="J705" s="35"/>
      <c r="K705" s="35"/>
      <c r="L705" s="35"/>
      <c r="M705" s="35"/>
      <c r="N705" s="35"/>
      <c r="O705" s="35"/>
      <c r="P705" s="35"/>
      <c r="Q705" s="35"/>
      <c r="R705" s="35"/>
      <c r="S705" s="35"/>
      <c r="T705" s="35"/>
      <c r="U705" s="35"/>
      <c r="V705" s="35"/>
      <c r="W705" s="35"/>
      <c r="X705" s="35"/>
      <c r="Y705" s="35"/>
      <c r="Z705" s="35"/>
    </row>
    <row r="706" spans="1:26" ht="15.75" customHeight="1">
      <c r="A706" s="35"/>
      <c r="B706" s="35"/>
      <c r="C706" s="35"/>
      <c r="D706" s="35"/>
      <c r="E706" s="35"/>
      <c r="F706" s="35"/>
      <c r="G706" s="35"/>
      <c r="H706" s="35"/>
      <c r="I706" s="35"/>
      <c r="J706" s="35"/>
      <c r="K706" s="35"/>
      <c r="L706" s="35"/>
      <c r="M706" s="35"/>
      <c r="N706" s="35"/>
      <c r="O706" s="35"/>
      <c r="P706" s="35"/>
      <c r="Q706" s="35"/>
      <c r="R706" s="35"/>
      <c r="S706" s="35"/>
      <c r="T706" s="35"/>
      <c r="U706" s="35"/>
      <c r="V706" s="35"/>
      <c r="W706" s="35"/>
      <c r="X706" s="35"/>
      <c r="Y706" s="35"/>
      <c r="Z706" s="35"/>
    </row>
    <row r="707" spans="1:26" ht="15.75" customHeight="1">
      <c r="A707" s="35"/>
      <c r="B707" s="35"/>
      <c r="C707" s="35"/>
      <c r="D707" s="35"/>
      <c r="E707" s="35"/>
      <c r="F707" s="35"/>
      <c r="G707" s="35"/>
      <c r="H707" s="35"/>
      <c r="I707" s="35"/>
      <c r="J707" s="35"/>
      <c r="K707" s="35"/>
      <c r="L707" s="35"/>
      <c r="M707" s="35"/>
      <c r="N707" s="35"/>
      <c r="O707" s="35"/>
      <c r="P707" s="35"/>
      <c r="Q707" s="35"/>
      <c r="R707" s="35"/>
      <c r="S707" s="35"/>
      <c r="T707" s="35"/>
      <c r="U707" s="35"/>
      <c r="V707" s="35"/>
      <c r="W707" s="35"/>
      <c r="X707" s="35"/>
      <c r="Y707" s="35"/>
      <c r="Z707" s="35"/>
    </row>
    <row r="708" spans="1:26" ht="15.75" customHeight="1">
      <c r="A708" s="35"/>
      <c r="B708" s="35"/>
      <c r="C708" s="35"/>
      <c r="D708" s="35"/>
      <c r="E708" s="35"/>
      <c r="F708" s="35"/>
      <c r="G708" s="35"/>
      <c r="H708" s="35"/>
      <c r="I708" s="35"/>
      <c r="J708" s="35"/>
      <c r="K708" s="35"/>
      <c r="L708" s="35"/>
      <c r="M708" s="35"/>
      <c r="N708" s="35"/>
      <c r="O708" s="35"/>
      <c r="P708" s="35"/>
      <c r="Q708" s="35"/>
      <c r="R708" s="35"/>
      <c r="S708" s="35"/>
      <c r="T708" s="35"/>
      <c r="U708" s="35"/>
      <c r="V708" s="35"/>
      <c r="W708" s="35"/>
      <c r="X708" s="35"/>
      <c r="Y708" s="35"/>
      <c r="Z708" s="35"/>
    </row>
    <row r="709" spans="1:26" ht="15.75" customHeight="1">
      <c r="A709" s="35"/>
      <c r="B709" s="35"/>
      <c r="C709" s="35"/>
      <c r="D709" s="35"/>
      <c r="E709" s="35"/>
      <c r="F709" s="35"/>
      <c r="G709" s="35"/>
      <c r="H709" s="35"/>
      <c r="I709" s="35"/>
      <c r="J709" s="35"/>
      <c r="K709" s="35"/>
      <c r="L709" s="35"/>
      <c r="M709" s="35"/>
      <c r="N709" s="35"/>
      <c r="O709" s="35"/>
      <c r="P709" s="35"/>
      <c r="Q709" s="35"/>
      <c r="R709" s="35"/>
      <c r="S709" s="35"/>
      <c r="T709" s="35"/>
      <c r="U709" s="35"/>
      <c r="V709" s="35"/>
      <c r="W709" s="35"/>
      <c r="X709" s="35"/>
      <c r="Y709" s="35"/>
      <c r="Z709" s="35"/>
    </row>
    <row r="710" spans="1:26" ht="15.75" customHeight="1">
      <c r="A710" s="35"/>
      <c r="B710" s="35"/>
      <c r="C710" s="35"/>
      <c r="D710" s="35"/>
      <c r="E710" s="35"/>
      <c r="F710" s="35"/>
      <c r="G710" s="35"/>
      <c r="H710" s="35"/>
      <c r="I710" s="35"/>
      <c r="J710" s="35"/>
      <c r="K710" s="35"/>
      <c r="L710" s="35"/>
      <c r="M710" s="35"/>
      <c r="N710" s="35"/>
      <c r="O710" s="35"/>
      <c r="P710" s="35"/>
      <c r="Q710" s="35"/>
      <c r="R710" s="35"/>
      <c r="S710" s="35"/>
      <c r="T710" s="35"/>
      <c r="U710" s="35"/>
      <c r="V710" s="35"/>
      <c r="W710" s="35"/>
      <c r="X710" s="35"/>
      <c r="Y710" s="35"/>
      <c r="Z710" s="35"/>
    </row>
    <row r="711" spans="1:26" ht="15.75" customHeight="1">
      <c r="A711" s="35"/>
      <c r="B711" s="35"/>
      <c r="C711" s="35"/>
      <c r="D711" s="35"/>
      <c r="E711" s="35"/>
      <c r="F711" s="35"/>
      <c r="G711" s="35"/>
      <c r="H711" s="35"/>
      <c r="I711" s="35"/>
      <c r="J711" s="35"/>
      <c r="K711" s="35"/>
      <c r="L711" s="35"/>
      <c r="M711" s="35"/>
      <c r="N711" s="35"/>
      <c r="O711" s="35"/>
      <c r="P711" s="35"/>
      <c r="Q711" s="35"/>
      <c r="R711" s="35"/>
      <c r="S711" s="35"/>
      <c r="T711" s="35"/>
      <c r="U711" s="35"/>
      <c r="V711" s="35"/>
      <c r="W711" s="35"/>
      <c r="X711" s="35"/>
      <c r="Y711" s="35"/>
      <c r="Z711" s="35"/>
    </row>
    <row r="712" spans="1:26" ht="15.75" customHeight="1">
      <c r="A712" s="35"/>
      <c r="B712" s="35"/>
      <c r="C712" s="35"/>
      <c r="D712" s="35"/>
      <c r="E712" s="35"/>
      <c r="F712" s="35"/>
      <c r="G712" s="35"/>
      <c r="H712" s="35"/>
      <c r="I712" s="35"/>
      <c r="J712" s="35"/>
      <c r="K712" s="35"/>
      <c r="L712" s="35"/>
      <c r="M712" s="35"/>
      <c r="N712" s="35"/>
      <c r="O712" s="35"/>
      <c r="P712" s="35"/>
      <c r="Q712" s="35"/>
      <c r="R712" s="35"/>
      <c r="S712" s="35"/>
      <c r="T712" s="35"/>
      <c r="U712" s="35"/>
      <c r="V712" s="35"/>
      <c r="W712" s="35"/>
      <c r="X712" s="35"/>
      <c r="Y712" s="35"/>
      <c r="Z712" s="35"/>
    </row>
    <row r="713" spans="1:26" ht="15.75" customHeight="1">
      <c r="A713" s="35"/>
      <c r="B713" s="35"/>
      <c r="C713" s="35"/>
      <c r="D713" s="35"/>
      <c r="E713" s="35"/>
      <c r="F713" s="35"/>
      <c r="G713" s="35"/>
      <c r="H713" s="35"/>
      <c r="I713" s="35"/>
      <c r="J713" s="35"/>
      <c r="K713" s="35"/>
      <c r="L713" s="35"/>
      <c r="M713" s="35"/>
      <c r="N713" s="35"/>
      <c r="O713" s="35"/>
      <c r="P713" s="35"/>
      <c r="Q713" s="35"/>
      <c r="R713" s="35"/>
      <c r="S713" s="35"/>
      <c r="T713" s="35"/>
      <c r="U713" s="35"/>
      <c r="V713" s="35"/>
      <c r="W713" s="35"/>
      <c r="X713" s="35"/>
      <c r="Y713" s="35"/>
      <c r="Z713" s="35"/>
    </row>
    <row r="714" spans="1:26" ht="15.75" customHeight="1">
      <c r="A714" s="35"/>
      <c r="B714" s="35"/>
      <c r="C714" s="35"/>
      <c r="D714" s="35"/>
      <c r="E714" s="35"/>
      <c r="F714" s="35"/>
      <c r="G714" s="35"/>
      <c r="H714" s="35"/>
      <c r="I714" s="35"/>
      <c r="J714" s="35"/>
      <c r="K714" s="35"/>
      <c r="L714" s="35"/>
      <c r="M714" s="35"/>
      <c r="N714" s="35"/>
      <c r="O714" s="35"/>
      <c r="P714" s="35"/>
      <c r="Q714" s="35"/>
      <c r="R714" s="35"/>
      <c r="S714" s="35"/>
      <c r="T714" s="35"/>
      <c r="U714" s="35"/>
      <c r="V714" s="35"/>
      <c r="W714" s="35"/>
      <c r="X714" s="35"/>
      <c r="Y714" s="35"/>
      <c r="Z714" s="35"/>
    </row>
    <row r="715" spans="1:26" ht="15.75" customHeight="1">
      <c r="A715" s="35"/>
      <c r="B715" s="35"/>
      <c r="C715" s="35"/>
      <c r="D715" s="35"/>
      <c r="E715" s="35"/>
      <c r="F715" s="35"/>
      <c r="G715" s="35"/>
      <c r="H715" s="35"/>
      <c r="I715" s="35"/>
      <c r="J715" s="35"/>
      <c r="K715" s="35"/>
      <c r="L715" s="35"/>
      <c r="M715" s="35"/>
      <c r="N715" s="35"/>
      <c r="O715" s="35"/>
      <c r="P715" s="35"/>
      <c r="Q715" s="35"/>
      <c r="R715" s="35"/>
      <c r="S715" s="35"/>
      <c r="T715" s="35"/>
      <c r="U715" s="35"/>
      <c r="V715" s="35"/>
      <c r="W715" s="35"/>
      <c r="X715" s="35"/>
      <c r="Y715" s="35"/>
      <c r="Z715" s="35"/>
    </row>
    <row r="716" spans="1:26" ht="15.75" customHeight="1">
      <c r="A716" s="35"/>
      <c r="B716" s="35"/>
      <c r="C716" s="35"/>
      <c r="D716" s="35"/>
      <c r="E716" s="35"/>
      <c r="F716" s="35"/>
      <c r="G716" s="35"/>
      <c r="H716" s="35"/>
      <c r="I716" s="35"/>
      <c r="J716" s="35"/>
      <c r="K716" s="35"/>
      <c r="L716" s="35"/>
      <c r="M716" s="35"/>
      <c r="N716" s="35"/>
      <c r="O716" s="35"/>
      <c r="P716" s="35"/>
      <c r="Q716" s="35"/>
      <c r="R716" s="35"/>
      <c r="S716" s="35"/>
      <c r="T716" s="35"/>
      <c r="U716" s="35"/>
      <c r="V716" s="35"/>
      <c r="W716" s="35"/>
      <c r="X716" s="35"/>
      <c r="Y716" s="35"/>
      <c r="Z716" s="35"/>
    </row>
    <row r="717" spans="1:26" ht="15.75" customHeight="1">
      <c r="A717" s="35"/>
      <c r="B717" s="35"/>
      <c r="C717" s="35"/>
      <c r="D717" s="35"/>
      <c r="E717" s="35"/>
      <c r="F717" s="35"/>
      <c r="G717" s="35"/>
      <c r="H717" s="35"/>
      <c r="I717" s="35"/>
      <c r="J717" s="35"/>
      <c r="K717" s="35"/>
      <c r="L717" s="35"/>
      <c r="M717" s="35"/>
      <c r="N717" s="35"/>
      <c r="O717" s="35"/>
      <c r="P717" s="35"/>
      <c r="Q717" s="35"/>
      <c r="R717" s="35"/>
      <c r="S717" s="35"/>
      <c r="T717" s="35"/>
      <c r="U717" s="35"/>
      <c r="V717" s="35"/>
      <c r="W717" s="35"/>
      <c r="X717" s="35"/>
      <c r="Y717" s="35"/>
      <c r="Z717" s="35"/>
    </row>
    <row r="718" spans="1:26" ht="15.75" customHeight="1">
      <c r="A718" s="35"/>
      <c r="B718" s="35"/>
      <c r="C718" s="35"/>
      <c r="D718" s="35"/>
      <c r="E718" s="35"/>
      <c r="F718" s="35"/>
      <c r="G718" s="35"/>
      <c r="H718" s="35"/>
      <c r="I718" s="35"/>
      <c r="J718" s="35"/>
      <c r="K718" s="35"/>
      <c r="L718" s="35"/>
      <c r="M718" s="35"/>
      <c r="N718" s="35"/>
      <c r="O718" s="35"/>
      <c r="P718" s="35"/>
      <c r="Q718" s="35"/>
      <c r="R718" s="35"/>
      <c r="S718" s="35"/>
      <c r="T718" s="35"/>
      <c r="U718" s="35"/>
      <c r="V718" s="35"/>
      <c r="W718" s="35"/>
      <c r="X718" s="35"/>
      <c r="Y718" s="35"/>
      <c r="Z718" s="35"/>
    </row>
    <row r="719" spans="1:26" ht="15.75" customHeight="1">
      <c r="A719" s="35"/>
      <c r="B719" s="35"/>
      <c r="C719" s="35"/>
      <c r="D719" s="35"/>
      <c r="E719" s="35"/>
      <c r="F719" s="35"/>
      <c r="G719" s="35"/>
      <c r="H719" s="35"/>
      <c r="I719" s="35"/>
      <c r="J719" s="35"/>
      <c r="K719" s="35"/>
      <c r="L719" s="35"/>
      <c r="M719" s="35"/>
      <c r="N719" s="35"/>
      <c r="O719" s="35"/>
      <c r="P719" s="35"/>
      <c r="Q719" s="35"/>
      <c r="R719" s="35"/>
      <c r="S719" s="35"/>
      <c r="T719" s="35"/>
      <c r="U719" s="35"/>
      <c r="V719" s="35"/>
      <c r="W719" s="35"/>
      <c r="X719" s="35"/>
      <c r="Y719" s="35"/>
      <c r="Z719" s="35"/>
    </row>
    <row r="720" spans="1:26" ht="15.75" customHeight="1">
      <c r="A720" s="35"/>
      <c r="B720" s="35"/>
      <c r="C720" s="35"/>
      <c r="D720" s="35"/>
      <c r="E720" s="35"/>
      <c r="F720" s="35"/>
      <c r="G720" s="35"/>
      <c r="H720" s="35"/>
      <c r="I720" s="35"/>
      <c r="J720" s="35"/>
      <c r="K720" s="35"/>
      <c r="L720" s="35"/>
      <c r="M720" s="35"/>
      <c r="N720" s="35"/>
      <c r="O720" s="35"/>
      <c r="P720" s="35"/>
      <c r="Q720" s="35"/>
      <c r="R720" s="35"/>
      <c r="S720" s="35"/>
      <c r="T720" s="35"/>
      <c r="U720" s="35"/>
      <c r="V720" s="35"/>
      <c r="W720" s="35"/>
      <c r="X720" s="35"/>
      <c r="Y720" s="35"/>
      <c r="Z720" s="35"/>
    </row>
    <row r="721" spans="1:26" ht="15.75" customHeight="1">
      <c r="A721" s="35"/>
      <c r="B721" s="35"/>
      <c r="C721" s="35"/>
      <c r="D721" s="35"/>
      <c r="E721" s="35"/>
      <c r="F721" s="35"/>
      <c r="G721" s="35"/>
      <c r="H721" s="35"/>
      <c r="I721" s="35"/>
      <c r="J721" s="35"/>
      <c r="K721" s="35"/>
      <c r="L721" s="35"/>
      <c r="M721" s="35"/>
      <c r="N721" s="35"/>
      <c r="O721" s="35"/>
      <c r="P721" s="35"/>
      <c r="Q721" s="35"/>
      <c r="R721" s="35"/>
      <c r="S721" s="35"/>
      <c r="T721" s="35"/>
      <c r="U721" s="35"/>
      <c r="V721" s="35"/>
      <c r="W721" s="35"/>
      <c r="X721" s="35"/>
      <c r="Y721" s="35"/>
      <c r="Z721" s="35"/>
    </row>
    <row r="722" spans="1:26" ht="15.75" customHeight="1">
      <c r="A722" s="35"/>
      <c r="B722" s="35"/>
      <c r="C722" s="35"/>
      <c r="D722" s="35"/>
      <c r="E722" s="35"/>
      <c r="F722" s="35"/>
      <c r="G722" s="35"/>
      <c r="H722" s="35"/>
      <c r="I722" s="35"/>
      <c r="J722" s="35"/>
      <c r="K722" s="35"/>
      <c r="L722" s="35"/>
      <c r="M722" s="35"/>
      <c r="N722" s="35"/>
      <c r="O722" s="35"/>
      <c r="P722" s="35"/>
      <c r="Q722" s="35"/>
      <c r="R722" s="35"/>
      <c r="S722" s="35"/>
      <c r="T722" s="35"/>
      <c r="U722" s="35"/>
      <c r="V722" s="35"/>
      <c r="W722" s="35"/>
      <c r="X722" s="35"/>
      <c r="Y722" s="35"/>
      <c r="Z722" s="35"/>
    </row>
    <row r="723" spans="1:26" ht="15.75" customHeight="1">
      <c r="A723" s="35"/>
      <c r="B723" s="35"/>
      <c r="C723" s="35"/>
      <c r="D723" s="35"/>
      <c r="E723" s="35"/>
      <c r="F723" s="35"/>
      <c r="G723" s="35"/>
      <c r="H723" s="35"/>
      <c r="I723" s="35"/>
      <c r="J723" s="35"/>
      <c r="K723" s="35"/>
      <c r="L723" s="35"/>
      <c r="M723" s="35"/>
      <c r="N723" s="35"/>
      <c r="O723" s="35"/>
      <c r="P723" s="35"/>
      <c r="Q723" s="35"/>
      <c r="R723" s="35"/>
      <c r="S723" s="35"/>
      <c r="T723" s="35"/>
      <c r="U723" s="35"/>
      <c r="V723" s="35"/>
      <c r="W723" s="35"/>
      <c r="X723" s="35"/>
      <c r="Y723" s="35"/>
      <c r="Z723" s="35"/>
    </row>
    <row r="724" spans="1:26" ht="15.75" customHeight="1">
      <c r="A724" s="35"/>
      <c r="B724" s="35"/>
      <c r="C724" s="35"/>
      <c r="D724" s="35"/>
      <c r="E724" s="35"/>
      <c r="F724" s="35"/>
      <c r="G724" s="35"/>
      <c r="H724" s="35"/>
      <c r="I724" s="35"/>
      <c r="J724" s="35"/>
      <c r="K724" s="35"/>
      <c r="L724" s="35"/>
      <c r="M724" s="35"/>
      <c r="N724" s="35"/>
      <c r="O724" s="35"/>
      <c r="P724" s="35"/>
      <c r="Q724" s="35"/>
      <c r="R724" s="35"/>
      <c r="S724" s="35"/>
      <c r="T724" s="35"/>
      <c r="U724" s="35"/>
      <c r="V724" s="35"/>
      <c r="W724" s="35"/>
      <c r="X724" s="35"/>
      <c r="Y724" s="35"/>
      <c r="Z724" s="35"/>
    </row>
    <row r="725" spans="1:26" ht="15.75" customHeight="1">
      <c r="A725" s="35"/>
      <c r="B725" s="35"/>
      <c r="C725" s="35"/>
      <c r="D725" s="35"/>
      <c r="E725" s="35"/>
      <c r="F725" s="35"/>
      <c r="G725" s="35"/>
      <c r="H725" s="35"/>
      <c r="I725" s="35"/>
      <c r="J725" s="35"/>
      <c r="K725" s="35"/>
      <c r="L725" s="35"/>
      <c r="M725" s="35"/>
      <c r="N725" s="35"/>
      <c r="O725" s="35"/>
      <c r="P725" s="35"/>
      <c r="Q725" s="35"/>
      <c r="R725" s="35"/>
      <c r="S725" s="35"/>
      <c r="T725" s="35"/>
      <c r="U725" s="35"/>
      <c r="V725" s="35"/>
      <c r="W725" s="35"/>
      <c r="X725" s="35"/>
      <c r="Y725" s="35"/>
      <c r="Z725" s="35"/>
    </row>
    <row r="726" spans="1:26" ht="15.75" customHeight="1">
      <c r="A726" s="35"/>
      <c r="B726" s="35"/>
      <c r="C726" s="35"/>
      <c r="D726" s="35"/>
      <c r="E726" s="35"/>
      <c r="F726" s="35"/>
      <c r="G726" s="35"/>
      <c r="H726" s="35"/>
      <c r="I726" s="35"/>
      <c r="J726" s="35"/>
      <c r="K726" s="35"/>
      <c r="L726" s="35"/>
      <c r="M726" s="35"/>
      <c r="N726" s="35"/>
      <c r="O726" s="35"/>
      <c r="P726" s="35"/>
      <c r="Q726" s="35"/>
      <c r="R726" s="35"/>
      <c r="S726" s="35"/>
      <c r="T726" s="35"/>
      <c r="U726" s="35"/>
      <c r="V726" s="35"/>
      <c r="W726" s="35"/>
      <c r="X726" s="35"/>
      <c r="Y726" s="35"/>
      <c r="Z726" s="35"/>
    </row>
    <row r="727" spans="1:26" ht="15.75" customHeight="1">
      <c r="A727" s="35"/>
      <c r="B727" s="35"/>
      <c r="C727" s="35"/>
      <c r="D727" s="35"/>
      <c r="E727" s="35"/>
      <c r="F727" s="35"/>
      <c r="G727" s="35"/>
      <c r="H727" s="35"/>
      <c r="I727" s="35"/>
      <c r="J727" s="35"/>
      <c r="K727" s="35"/>
      <c r="L727" s="35"/>
      <c r="M727" s="35"/>
      <c r="N727" s="35"/>
      <c r="O727" s="35"/>
      <c r="P727" s="35"/>
      <c r="Q727" s="35"/>
      <c r="R727" s="35"/>
      <c r="S727" s="35"/>
      <c r="T727" s="35"/>
      <c r="U727" s="35"/>
      <c r="V727" s="35"/>
      <c r="W727" s="35"/>
      <c r="X727" s="35"/>
      <c r="Y727" s="35"/>
      <c r="Z727" s="35"/>
    </row>
    <row r="728" spans="1:26" ht="15.75" customHeight="1">
      <c r="A728" s="35"/>
      <c r="B728" s="35"/>
      <c r="C728" s="35"/>
      <c r="D728" s="35"/>
      <c r="E728" s="35"/>
      <c r="F728" s="35"/>
      <c r="G728" s="35"/>
      <c r="H728" s="35"/>
      <c r="I728" s="35"/>
      <c r="J728" s="35"/>
      <c r="K728" s="35"/>
      <c r="L728" s="35"/>
      <c r="M728" s="35"/>
      <c r="N728" s="35"/>
      <c r="O728" s="35"/>
      <c r="P728" s="35"/>
      <c r="Q728" s="35"/>
      <c r="R728" s="35"/>
      <c r="S728" s="35"/>
      <c r="T728" s="35"/>
      <c r="U728" s="35"/>
      <c r="V728" s="35"/>
      <c r="W728" s="35"/>
      <c r="X728" s="35"/>
      <c r="Y728" s="35"/>
      <c r="Z728" s="35"/>
    </row>
    <row r="729" spans="1:26" ht="15.75" customHeight="1">
      <c r="A729" s="35"/>
      <c r="B729" s="35"/>
      <c r="C729" s="35"/>
      <c r="D729" s="35"/>
      <c r="E729" s="35"/>
      <c r="F729" s="35"/>
      <c r="G729" s="35"/>
      <c r="H729" s="35"/>
      <c r="I729" s="35"/>
      <c r="J729" s="35"/>
      <c r="K729" s="35"/>
      <c r="L729" s="35"/>
      <c r="M729" s="35"/>
      <c r="N729" s="35"/>
      <c r="O729" s="35"/>
      <c r="P729" s="35"/>
      <c r="Q729" s="35"/>
      <c r="R729" s="35"/>
      <c r="S729" s="35"/>
      <c r="T729" s="35"/>
      <c r="U729" s="35"/>
      <c r="V729" s="35"/>
      <c r="W729" s="35"/>
      <c r="X729" s="35"/>
      <c r="Y729" s="35"/>
      <c r="Z729" s="35"/>
    </row>
    <row r="730" spans="1:26" ht="15.75" customHeight="1">
      <c r="A730" s="35"/>
      <c r="B730" s="35"/>
      <c r="C730" s="35"/>
      <c r="D730" s="35"/>
      <c r="E730" s="35"/>
      <c r="F730" s="35"/>
      <c r="G730" s="35"/>
      <c r="H730" s="35"/>
      <c r="I730" s="35"/>
      <c r="J730" s="35"/>
      <c r="K730" s="35"/>
      <c r="L730" s="35"/>
      <c r="M730" s="35"/>
      <c r="N730" s="35"/>
      <c r="O730" s="35"/>
      <c r="P730" s="35"/>
      <c r="Q730" s="35"/>
      <c r="R730" s="35"/>
      <c r="S730" s="35"/>
      <c r="T730" s="35"/>
      <c r="U730" s="35"/>
      <c r="V730" s="35"/>
      <c r="W730" s="35"/>
      <c r="X730" s="35"/>
      <c r="Y730" s="35"/>
      <c r="Z730" s="35"/>
    </row>
    <row r="731" spans="1:26" ht="15.75" customHeight="1">
      <c r="A731" s="35"/>
      <c r="B731" s="35"/>
      <c r="C731" s="35"/>
      <c r="D731" s="35"/>
      <c r="E731" s="35"/>
      <c r="F731" s="35"/>
      <c r="G731" s="35"/>
      <c r="H731" s="35"/>
      <c r="I731" s="35"/>
      <c r="J731" s="35"/>
      <c r="K731" s="35"/>
      <c r="L731" s="35"/>
      <c r="M731" s="35"/>
      <c r="N731" s="35"/>
      <c r="O731" s="35"/>
      <c r="P731" s="35"/>
      <c r="Q731" s="35"/>
      <c r="R731" s="35"/>
      <c r="S731" s="35"/>
      <c r="T731" s="35"/>
      <c r="U731" s="35"/>
      <c r="V731" s="35"/>
      <c r="W731" s="35"/>
      <c r="X731" s="35"/>
      <c r="Y731" s="35"/>
      <c r="Z731" s="35"/>
    </row>
    <row r="732" spans="1:26" ht="15.75" customHeight="1">
      <c r="A732" s="35"/>
      <c r="B732" s="35"/>
      <c r="C732" s="35"/>
      <c r="D732" s="35"/>
      <c r="E732" s="35"/>
      <c r="F732" s="35"/>
      <c r="G732" s="35"/>
      <c r="H732" s="35"/>
      <c r="I732" s="35"/>
      <c r="J732" s="35"/>
      <c r="K732" s="35"/>
      <c r="L732" s="35"/>
      <c r="M732" s="35"/>
      <c r="N732" s="35"/>
      <c r="O732" s="35"/>
      <c r="P732" s="35"/>
      <c r="Q732" s="35"/>
      <c r="R732" s="35"/>
      <c r="S732" s="35"/>
      <c r="T732" s="35"/>
      <c r="U732" s="35"/>
      <c r="V732" s="35"/>
      <c r="W732" s="35"/>
      <c r="X732" s="35"/>
      <c r="Y732" s="35"/>
      <c r="Z732" s="35"/>
    </row>
    <row r="733" spans="1:26" ht="15.75" customHeight="1">
      <c r="A733" s="35"/>
      <c r="B733" s="35"/>
      <c r="C733" s="35"/>
      <c r="D733" s="35"/>
      <c r="E733" s="35"/>
      <c r="F733" s="35"/>
      <c r="G733" s="35"/>
      <c r="H733" s="35"/>
      <c r="I733" s="35"/>
      <c r="J733" s="35"/>
      <c r="K733" s="35"/>
      <c r="L733" s="35"/>
      <c r="M733" s="35"/>
      <c r="N733" s="35"/>
      <c r="O733" s="35"/>
      <c r="P733" s="35"/>
      <c r="Q733" s="35"/>
      <c r="R733" s="35"/>
      <c r="S733" s="35"/>
      <c r="T733" s="35"/>
      <c r="U733" s="35"/>
      <c r="V733" s="35"/>
      <c r="W733" s="35"/>
      <c r="X733" s="35"/>
      <c r="Y733" s="35"/>
      <c r="Z733" s="35"/>
    </row>
    <row r="734" spans="1:26" ht="15.75" customHeight="1">
      <c r="A734" s="35"/>
      <c r="B734" s="35"/>
      <c r="C734" s="35"/>
      <c r="D734" s="35"/>
      <c r="E734" s="35"/>
      <c r="F734" s="35"/>
      <c r="G734" s="35"/>
      <c r="H734" s="35"/>
      <c r="I734" s="35"/>
      <c r="J734" s="35"/>
      <c r="K734" s="35"/>
      <c r="L734" s="35"/>
      <c r="M734" s="35"/>
      <c r="N734" s="35"/>
      <c r="O734" s="35"/>
      <c r="P734" s="35"/>
      <c r="Q734" s="35"/>
      <c r="R734" s="35"/>
      <c r="S734" s="35"/>
      <c r="T734" s="35"/>
      <c r="U734" s="35"/>
      <c r="V734" s="35"/>
      <c r="W734" s="35"/>
      <c r="X734" s="35"/>
      <c r="Y734" s="35"/>
      <c r="Z734" s="35"/>
    </row>
    <row r="735" spans="1:26" ht="15.75" customHeight="1">
      <c r="A735" s="35"/>
      <c r="B735" s="35"/>
      <c r="C735" s="35"/>
      <c r="D735" s="35"/>
      <c r="E735" s="35"/>
      <c r="F735" s="35"/>
      <c r="G735" s="35"/>
      <c r="H735" s="35"/>
      <c r="I735" s="35"/>
      <c r="J735" s="35"/>
      <c r="K735" s="35"/>
      <c r="L735" s="35"/>
      <c r="M735" s="35"/>
      <c r="N735" s="35"/>
      <c r="O735" s="35"/>
      <c r="P735" s="35"/>
      <c r="Q735" s="35"/>
      <c r="R735" s="35"/>
      <c r="S735" s="35"/>
      <c r="T735" s="35"/>
      <c r="U735" s="35"/>
      <c r="V735" s="35"/>
      <c r="W735" s="35"/>
      <c r="X735" s="35"/>
      <c r="Y735" s="35"/>
      <c r="Z735" s="35"/>
    </row>
    <row r="736" spans="1:26" ht="15.75" customHeight="1">
      <c r="A736" s="35"/>
      <c r="B736" s="35"/>
      <c r="C736" s="35"/>
      <c r="D736" s="35"/>
      <c r="E736" s="35"/>
      <c r="F736" s="35"/>
      <c r="G736" s="35"/>
      <c r="H736" s="35"/>
      <c r="I736" s="35"/>
      <c r="J736" s="35"/>
      <c r="K736" s="35"/>
      <c r="L736" s="35"/>
      <c r="M736" s="35"/>
      <c r="N736" s="35"/>
      <c r="O736" s="35"/>
      <c r="P736" s="35"/>
      <c r="Q736" s="35"/>
      <c r="R736" s="35"/>
      <c r="S736" s="35"/>
      <c r="T736" s="35"/>
      <c r="U736" s="35"/>
      <c r="V736" s="35"/>
      <c r="W736" s="35"/>
      <c r="X736" s="35"/>
      <c r="Y736" s="35"/>
      <c r="Z736" s="35"/>
    </row>
    <row r="737" spans="1:26" ht="15.75" customHeight="1">
      <c r="A737" s="35"/>
      <c r="B737" s="35"/>
      <c r="C737" s="35"/>
      <c r="D737" s="35"/>
      <c r="E737" s="35"/>
      <c r="F737" s="35"/>
      <c r="G737" s="35"/>
      <c r="H737" s="35"/>
      <c r="I737" s="35"/>
      <c r="J737" s="35"/>
      <c r="K737" s="35"/>
      <c r="L737" s="35"/>
      <c r="M737" s="35"/>
      <c r="N737" s="35"/>
      <c r="O737" s="35"/>
      <c r="P737" s="35"/>
      <c r="Q737" s="35"/>
      <c r="R737" s="35"/>
      <c r="S737" s="35"/>
      <c r="T737" s="35"/>
      <c r="U737" s="35"/>
      <c r="V737" s="35"/>
      <c r="W737" s="35"/>
      <c r="X737" s="35"/>
      <c r="Y737" s="35"/>
      <c r="Z737" s="35"/>
    </row>
    <row r="738" spans="1:26" ht="15.75" customHeight="1">
      <c r="A738" s="35"/>
      <c r="B738" s="35"/>
      <c r="C738" s="35"/>
      <c r="D738" s="35"/>
      <c r="E738" s="35"/>
      <c r="F738" s="35"/>
      <c r="G738" s="35"/>
      <c r="H738" s="35"/>
      <c r="I738" s="35"/>
      <c r="J738" s="35"/>
      <c r="K738" s="35"/>
      <c r="L738" s="35"/>
      <c r="M738" s="35"/>
      <c r="N738" s="35"/>
      <c r="O738" s="35"/>
      <c r="P738" s="35"/>
      <c r="Q738" s="35"/>
      <c r="R738" s="35"/>
      <c r="S738" s="35"/>
      <c r="T738" s="35"/>
      <c r="U738" s="35"/>
      <c r="V738" s="35"/>
      <c r="W738" s="35"/>
      <c r="X738" s="35"/>
      <c r="Y738" s="35"/>
      <c r="Z738" s="35"/>
    </row>
    <row r="739" spans="1:26" ht="15.75" customHeight="1">
      <c r="A739" s="35"/>
      <c r="B739" s="35"/>
      <c r="C739" s="35"/>
      <c r="D739" s="35"/>
      <c r="E739" s="35"/>
      <c r="F739" s="35"/>
      <c r="G739" s="35"/>
      <c r="H739" s="35"/>
      <c r="I739" s="35"/>
      <c r="J739" s="35"/>
      <c r="K739" s="35"/>
      <c r="L739" s="35"/>
      <c r="M739" s="35"/>
      <c r="N739" s="35"/>
      <c r="O739" s="35"/>
      <c r="P739" s="35"/>
      <c r="Q739" s="35"/>
      <c r="R739" s="35"/>
      <c r="S739" s="35"/>
      <c r="T739" s="35"/>
      <c r="U739" s="35"/>
      <c r="V739" s="35"/>
      <c r="W739" s="35"/>
      <c r="X739" s="35"/>
      <c r="Y739" s="35"/>
      <c r="Z739" s="35"/>
    </row>
    <row r="740" spans="1:26" ht="15.75" customHeight="1">
      <c r="A740" s="35"/>
      <c r="B740" s="35"/>
      <c r="C740" s="35"/>
      <c r="D740" s="35"/>
      <c r="E740" s="35"/>
      <c r="F740" s="35"/>
      <c r="G740" s="35"/>
      <c r="H740" s="35"/>
      <c r="I740" s="35"/>
      <c r="J740" s="35"/>
      <c r="K740" s="35"/>
      <c r="L740" s="35"/>
      <c r="M740" s="35"/>
      <c r="N740" s="35"/>
      <c r="O740" s="35"/>
      <c r="P740" s="35"/>
      <c r="Q740" s="35"/>
      <c r="R740" s="35"/>
      <c r="S740" s="35"/>
      <c r="T740" s="35"/>
      <c r="U740" s="35"/>
      <c r="V740" s="35"/>
      <c r="W740" s="35"/>
      <c r="X740" s="35"/>
      <c r="Y740" s="35"/>
      <c r="Z740" s="35"/>
    </row>
    <row r="741" spans="1:26" ht="15.75" customHeight="1">
      <c r="A741" s="35"/>
      <c r="B741" s="35"/>
      <c r="C741" s="35"/>
      <c r="D741" s="35"/>
      <c r="E741" s="35"/>
      <c r="F741" s="35"/>
      <c r="G741" s="35"/>
      <c r="H741" s="35"/>
      <c r="I741" s="35"/>
      <c r="J741" s="35"/>
      <c r="K741" s="35"/>
      <c r="L741" s="35"/>
      <c r="M741" s="35"/>
      <c r="N741" s="35"/>
      <c r="O741" s="35"/>
      <c r="P741" s="35"/>
      <c r="Q741" s="35"/>
      <c r="R741" s="35"/>
      <c r="S741" s="35"/>
      <c r="T741" s="35"/>
      <c r="U741" s="35"/>
      <c r="V741" s="35"/>
      <c r="W741" s="35"/>
      <c r="X741" s="35"/>
      <c r="Y741" s="35"/>
      <c r="Z741" s="35"/>
    </row>
    <row r="742" spans="1:26" ht="15.75" customHeight="1">
      <c r="A742" s="35"/>
      <c r="B742" s="35"/>
      <c r="C742" s="35"/>
      <c r="D742" s="35"/>
      <c r="E742" s="35"/>
      <c r="F742" s="35"/>
      <c r="G742" s="35"/>
      <c r="H742" s="35"/>
      <c r="I742" s="35"/>
      <c r="J742" s="35"/>
      <c r="K742" s="35"/>
      <c r="L742" s="35"/>
      <c r="M742" s="35"/>
      <c r="N742" s="35"/>
      <c r="O742" s="35"/>
      <c r="P742" s="35"/>
      <c r="Q742" s="35"/>
      <c r="R742" s="35"/>
      <c r="S742" s="35"/>
      <c r="T742" s="35"/>
      <c r="U742" s="35"/>
      <c r="V742" s="35"/>
      <c r="W742" s="35"/>
      <c r="X742" s="35"/>
      <c r="Y742" s="35"/>
      <c r="Z742" s="35"/>
    </row>
    <row r="743" spans="1:26" ht="15.75" customHeight="1">
      <c r="A743" s="35"/>
      <c r="B743" s="35"/>
      <c r="C743" s="35"/>
      <c r="D743" s="35"/>
      <c r="E743" s="35"/>
      <c r="F743" s="35"/>
      <c r="G743" s="35"/>
      <c r="H743" s="35"/>
      <c r="I743" s="35"/>
      <c r="J743" s="35"/>
      <c r="K743" s="35"/>
      <c r="L743" s="35"/>
      <c r="M743" s="35"/>
      <c r="N743" s="35"/>
      <c r="O743" s="35"/>
      <c r="P743" s="35"/>
      <c r="Q743" s="35"/>
      <c r="R743" s="35"/>
      <c r="S743" s="35"/>
      <c r="T743" s="35"/>
      <c r="U743" s="35"/>
      <c r="V743" s="35"/>
      <c r="W743" s="35"/>
      <c r="X743" s="35"/>
      <c r="Y743" s="35"/>
      <c r="Z743" s="35"/>
    </row>
    <row r="744" spans="1:26" ht="15.75" customHeight="1">
      <c r="A744" s="35"/>
      <c r="B744" s="35"/>
      <c r="C744" s="35"/>
      <c r="D744" s="35"/>
      <c r="E744" s="35"/>
      <c r="F744" s="35"/>
      <c r="G744" s="35"/>
      <c r="H744" s="35"/>
      <c r="I744" s="35"/>
      <c r="J744" s="35"/>
      <c r="K744" s="35"/>
      <c r="L744" s="35"/>
      <c r="M744" s="35"/>
      <c r="N744" s="35"/>
      <c r="O744" s="35"/>
      <c r="P744" s="35"/>
      <c r="Q744" s="35"/>
      <c r="R744" s="35"/>
      <c r="S744" s="35"/>
      <c r="T744" s="35"/>
      <c r="U744" s="35"/>
      <c r="V744" s="35"/>
      <c r="W744" s="35"/>
      <c r="X744" s="35"/>
      <c r="Y744" s="35"/>
      <c r="Z744" s="35"/>
    </row>
    <row r="745" spans="1:26" ht="15.75" customHeight="1">
      <c r="A745" s="35"/>
      <c r="B745" s="35"/>
      <c r="C745" s="35"/>
      <c r="D745" s="35"/>
      <c r="E745" s="35"/>
      <c r="F745" s="35"/>
      <c r="G745" s="35"/>
      <c r="H745" s="35"/>
      <c r="I745" s="35"/>
      <c r="J745" s="35"/>
      <c r="K745" s="35"/>
      <c r="L745" s="35"/>
      <c r="M745" s="35"/>
      <c r="N745" s="35"/>
      <c r="O745" s="35"/>
      <c r="P745" s="35"/>
      <c r="Q745" s="35"/>
      <c r="R745" s="35"/>
      <c r="S745" s="35"/>
      <c r="T745" s="35"/>
      <c r="U745" s="35"/>
      <c r="V745" s="35"/>
      <c r="W745" s="35"/>
      <c r="X745" s="35"/>
      <c r="Y745" s="35"/>
      <c r="Z745" s="35"/>
    </row>
    <row r="746" spans="1:26" ht="15.75" customHeight="1">
      <c r="A746" s="35"/>
      <c r="B746" s="35"/>
      <c r="C746" s="35"/>
      <c r="D746" s="35"/>
      <c r="E746" s="35"/>
      <c r="F746" s="35"/>
      <c r="G746" s="35"/>
      <c r="H746" s="35"/>
      <c r="I746" s="35"/>
      <c r="J746" s="35"/>
      <c r="K746" s="35"/>
      <c r="L746" s="35"/>
      <c r="M746" s="35"/>
      <c r="N746" s="35"/>
      <c r="O746" s="35"/>
      <c r="P746" s="35"/>
      <c r="Q746" s="35"/>
      <c r="R746" s="35"/>
      <c r="S746" s="35"/>
      <c r="T746" s="35"/>
      <c r="U746" s="35"/>
      <c r="V746" s="35"/>
      <c r="W746" s="35"/>
      <c r="X746" s="35"/>
      <c r="Y746" s="35"/>
      <c r="Z746" s="35"/>
    </row>
    <row r="747" spans="1:26" ht="15.75" customHeight="1">
      <c r="A747" s="35"/>
      <c r="B747" s="35"/>
      <c r="C747" s="35"/>
      <c r="D747" s="35"/>
      <c r="E747" s="35"/>
      <c r="F747" s="35"/>
      <c r="G747" s="35"/>
      <c r="H747" s="35"/>
      <c r="I747" s="35"/>
      <c r="J747" s="35"/>
      <c r="K747" s="35"/>
      <c r="L747" s="35"/>
      <c r="M747" s="35"/>
      <c r="N747" s="35"/>
      <c r="O747" s="35"/>
      <c r="P747" s="35"/>
      <c r="Q747" s="35"/>
      <c r="R747" s="35"/>
      <c r="S747" s="35"/>
      <c r="T747" s="35"/>
      <c r="U747" s="35"/>
      <c r="V747" s="35"/>
      <c r="W747" s="35"/>
      <c r="X747" s="35"/>
      <c r="Y747" s="35"/>
      <c r="Z747" s="35"/>
    </row>
    <row r="748" spans="1:26" ht="15.75" customHeight="1">
      <c r="A748" s="35"/>
      <c r="B748" s="35"/>
      <c r="C748" s="35"/>
      <c r="D748" s="35"/>
      <c r="E748" s="35"/>
      <c r="F748" s="35"/>
      <c r="G748" s="35"/>
      <c r="H748" s="35"/>
      <c r="I748" s="35"/>
      <c r="J748" s="35"/>
      <c r="K748" s="35"/>
      <c r="L748" s="35"/>
      <c r="M748" s="35"/>
      <c r="N748" s="35"/>
      <c r="O748" s="35"/>
      <c r="P748" s="35"/>
      <c r="Q748" s="35"/>
      <c r="R748" s="35"/>
      <c r="S748" s="35"/>
      <c r="T748" s="35"/>
      <c r="U748" s="35"/>
      <c r="V748" s="35"/>
      <c r="W748" s="35"/>
      <c r="X748" s="35"/>
      <c r="Y748" s="35"/>
      <c r="Z748" s="35"/>
    </row>
    <row r="749" spans="1:26" ht="15.75" customHeight="1">
      <c r="A749" s="35"/>
      <c r="B749" s="35"/>
      <c r="C749" s="35"/>
      <c r="D749" s="35"/>
      <c r="E749" s="35"/>
      <c r="F749" s="35"/>
      <c r="G749" s="35"/>
      <c r="H749" s="35"/>
      <c r="I749" s="35"/>
      <c r="J749" s="35"/>
      <c r="K749" s="35"/>
      <c r="L749" s="35"/>
      <c r="M749" s="35"/>
      <c r="N749" s="35"/>
      <c r="O749" s="35"/>
      <c r="P749" s="35"/>
      <c r="Q749" s="35"/>
      <c r="R749" s="35"/>
      <c r="S749" s="35"/>
      <c r="T749" s="35"/>
      <c r="U749" s="35"/>
      <c r="V749" s="35"/>
      <c r="W749" s="35"/>
      <c r="X749" s="35"/>
      <c r="Y749" s="35"/>
      <c r="Z749" s="35"/>
    </row>
    <row r="750" spans="1:26" ht="15.75" customHeight="1">
      <c r="A750" s="35"/>
      <c r="B750" s="35"/>
      <c r="C750" s="35"/>
      <c r="D750" s="35"/>
      <c r="E750" s="35"/>
      <c r="F750" s="35"/>
      <c r="G750" s="35"/>
      <c r="H750" s="35"/>
      <c r="I750" s="35"/>
      <c r="J750" s="35"/>
      <c r="K750" s="35"/>
      <c r="L750" s="35"/>
      <c r="M750" s="35"/>
      <c r="N750" s="35"/>
      <c r="O750" s="35"/>
      <c r="P750" s="35"/>
      <c r="Q750" s="35"/>
      <c r="R750" s="35"/>
      <c r="S750" s="35"/>
      <c r="T750" s="35"/>
      <c r="U750" s="35"/>
      <c r="V750" s="35"/>
      <c r="W750" s="35"/>
      <c r="X750" s="35"/>
      <c r="Y750" s="35"/>
      <c r="Z750" s="35"/>
    </row>
    <row r="751" spans="1:26" ht="15.75" customHeight="1">
      <c r="A751" s="35"/>
      <c r="B751" s="35"/>
      <c r="C751" s="35"/>
      <c r="D751" s="35"/>
      <c r="E751" s="35"/>
      <c r="F751" s="35"/>
      <c r="G751" s="35"/>
      <c r="H751" s="35"/>
      <c r="I751" s="35"/>
      <c r="J751" s="35"/>
      <c r="K751" s="35"/>
      <c r="L751" s="35"/>
      <c r="M751" s="35"/>
      <c r="N751" s="35"/>
      <c r="O751" s="35"/>
      <c r="P751" s="35"/>
      <c r="Q751" s="35"/>
      <c r="R751" s="35"/>
      <c r="S751" s="35"/>
      <c r="T751" s="35"/>
      <c r="U751" s="35"/>
      <c r="V751" s="35"/>
      <c r="W751" s="35"/>
      <c r="X751" s="35"/>
      <c r="Y751" s="35"/>
      <c r="Z751" s="35"/>
    </row>
    <row r="752" spans="1:26" ht="15.75" customHeight="1">
      <c r="A752" s="35"/>
      <c r="B752" s="35"/>
      <c r="C752" s="35"/>
      <c r="D752" s="35"/>
      <c r="E752" s="35"/>
      <c r="F752" s="35"/>
      <c r="G752" s="35"/>
      <c r="H752" s="35"/>
      <c r="I752" s="35"/>
      <c r="J752" s="35"/>
      <c r="K752" s="35"/>
      <c r="L752" s="35"/>
      <c r="M752" s="35"/>
      <c r="N752" s="35"/>
      <c r="O752" s="35"/>
      <c r="P752" s="35"/>
      <c r="Q752" s="35"/>
      <c r="R752" s="35"/>
      <c r="S752" s="35"/>
      <c r="T752" s="35"/>
      <c r="U752" s="35"/>
      <c r="V752" s="35"/>
      <c r="W752" s="35"/>
      <c r="X752" s="35"/>
      <c r="Y752" s="35"/>
      <c r="Z752" s="35"/>
    </row>
    <row r="753" spans="1:26" ht="15.75" customHeight="1">
      <c r="A753" s="35"/>
      <c r="B753" s="35"/>
      <c r="C753" s="35"/>
      <c r="D753" s="35"/>
      <c r="E753" s="35"/>
      <c r="F753" s="35"/>
      <c r="G753" s="35"/>
      <c r="H753" s="35"/>
      <c r="I753" s="35"/>
      <c r="J753" s="35"/>
      <c r="K753" s="35"/>
      <c r="L753" s="35"/>
      <c r="M753" s="35"/>
      <c r="N753" s="35"/>
      <c r="O753" s="35"/>
      <c r="P753" s="35"/>
      <c r="Q753" s="35"/>
      <c r="R753" s="35"/>
      <c r="S753" s="35"/>
      <c r="T753" s="35"/>
      <c r="U753" s="35"/>
      <c r="V753" s="35"/>
      <c r="W753" s="35"/>
      <c r="X753" s="35"/>
      <c r="Y753" s="35"/>
      <c r="Z753" s="35"/>
    </row>
    <row r="754" spans="1:26" ht="15.75" customHeight="1">
      <c r="A754" s="35"/>
      <c r="B754" s="35"/>
      <c r="C754" s="35"/>
      <c r="D754" s="35"/>
      <c r="E754" s="35"/>
      <c r="F754" s="35"/>
      <c r="G754" s="35"/>
      <c r="H754" s="35"/>
      <c r="I754" s="35"/>
      <c r="J754" s="35"/>
      <c r="K754" s="35"/>
      <c r="L754" s="35"/>
      <c r="M754" s="35"/>
      <c r="N754" s="35"/>
      <c r="O754" s="35"/>
      <c r="P754" s="35"/>
      <c r="Q754" s="35"/>
      <c r="R754" s="35"/>
      <c r="S754" s="35"/>
      <c r="T754" s="35"/>
      <c r="U754" s="35"/>
      <c r="V754" s="35"/>
      <c r="W754" s="35"/>
      <c r="X754" s="35"/>
      <c r="Y754" s="35"/>
      <c r="Z754" s="35"/>
    </row>
    <row r="755" spans="1:26" ht="15.75" customHeight="1">
      <c r="A755" s="35"/>
      <c r="B755" s="35"/>
      <c r="C755" s="35"/>
      <c r="D755" s="35"/>
      <c r="E755" s="35"/>
      <c r="F755" s="35"/>
      <c r="G755" s="35"/>
      <c r="H755" s="35"/>
      <c r="I755" s="35"/>
      <c r="J755" s="35"/>
      <c r="K755" s="35"/>
      <c r="L755" s="35"/>
      <c r="M755" s="35"/>
      <c r="N755" s="35"/>
      <c r="O755" s="35"/>
      <c r="P755" s="35"/>
      <c r="Q755" s="35"/>
      <c r="R755" s="35"/>
      <c r="S755" s="35"/>
      <c r="T755" s="35"/>
      <c r="U755" s="35"/>
      <c r="V755" s="35"/>
      <c r="W755" s="35"/>
      <c r="X755" s="35"/>
      <c r="Y755" s="35"/>
      <c r="Z755" s="35"/>
    </row>
    <row r="756" spans="1:26" ht="15.75" customHeight="1">
      <c r="A756" s="35"/>
      <c r="B756" s="35"/>
      <c r="C756" s="35"/>
      <c r="D756" s="35"/>
      <c r="E756" s="35"/>
      <c r="F756" s="35"/>
      <c r="G756" s="35"/>
      <c r="H756" s="35"/>
      <c r="I756" s="35"/>
      <c r="J756" s="35"/>
      <c r="K756" s="35"/>
      <c r="L756" s="35"/>
      <c r="M756" s="35"/>
      <c r="N756" s="35"/>
      <c r="O756" s="35"/>
      <c r="P756" s="35"/>
      <c r="Q756" s="35"/>
      <c r="R756" s="35"/>
      <c r="S756" s="35"/>
      <c r="T756" s="35"/>
      <c r="U756" s="35"/>
      <c r="V756" s="35"/>
      <c r="W756" s="35"/>
      <c r="X756" s="35"/>
      <c r="Y756" s="35"/>
      <c r="Z756" s="35"/>
    </row>
    <row r="757" spans="1:26" ht="15.75" customHeight="1">
      <c r="A757" s="35"/>
      <c r="B757" s="35"/>
      <c r="C757" s="35"/>
      <c r="D757" s="35"/>
      <c r="E757" s="35"/>
      <c r="F757" s="35"/>
      <c r="G757" s="35"/>
      <c r="H757" s="35"/>
      <c r="I757" s="35"/>
      <c r="J757" s="35"/>
      <c r="K757" s="35"/>
      <c r="L757" s="35"/>
      <c r="M757" s="35"/>
      <c r="N757" s="35"/>
      <c r="O757" s="35"/>
      <c r="P757" s="35"/>
      <c r="Q757" s="35"/>
      <c r="R757" s="35"/>
      <c r="S757" s="35"/>
      <c r="T757" s="35"/>
      <c r="U757" s="35"/>
      <c r="V757" s="35"/>
      <c r="W757" s="35"/>
      <c r="X757" s="35"/>
      <c r="Y757" s="35"/>
      <c r="Z757" s="35"/>
    </row>
    <row r="758" spans="1:26" ht="15.75" customHeight="1">
      <c r="A758" s="35"/>
      <c r="B758" s="35"/>
      <c r="C758" s="35"/>
      <c r="D758" s="35"/>
      <c r="E758" s="35"/>
      <c r="F758" s="35"/>
      <c r="G758" s="35"/>
      <c r="H758" s="35"/>
      <c r="I758" s="35"/>
      <c r="J758" s="35"/>
      <c r="K758" s="35"/>
      <c r="L758" s="35"/>
      <c r="M758" s="35"/>
      <c r="N758" s="35"/>
      <c r="O758" s="35"/>
      <c r="P758" s="35"/>
      <c r="Q758" s="35"/>
      <c r="R758" s="35"/>
      <c r="S758" s="35"/>
      <c r="T758" s="35"/>
      <c r="U758" s="35"/>
      <c r="V758" s="35"/>
      <c r="W758" s="35"/>
      <c r="X758" s="35"/>
      <c r="Y758" s="35"/>
      <c r="Z758" s="35"/>
    </row>
    <row r="759" spans="1:26" ht="15.75" customHeight="1">
      <c r="A759" s="35"/>
      <c r="B759" s="35"/>
      <c r="C759" s="35"/>
      <c r="D759" s="35"/>
      <c r="E759" s="35"/>
      <c r="F759" s="35"/>
      <c r="G759" s="35"/>
      <c r="H759" s="35"/>
      <c r="I759" s="35"/>
      <c r="J759" s="35"/>
      <c r="K759" s="35"/>
      <c r="L759" s="35"/>
      <c r="M759" s="35"/>
      <c r="N759" s="35"/>
      <c r="O759" s="35"/>
      <c r="P759" s="35"/>
      <c r="Q759" s="35"/>
      <c r="R759" s="35"/>
      <c r="S759" s="35"/>
      <c r="T759" s="35"/>
      <c r="U759" s="35"/>
      <c r="V759" s="35"/>
      <c r="W759" s="35"/>
      <c r="X759" s="35"/>
      <c r="Y759" s="35"/>
      <c r="Z759" s="35"/>
    </row>
    <row r="760" spans="1:26" ht="15.75" customHeight="1">
      <c r="A760" s="35"/>
      <c r="B760" s="35"/>
      <c r="C760" s="35"/>
      <c r="D760" s="35"/>
      <c r="E760" s="35"/>
      <c r="F760" s="35"/>
      <c r="G760" s="35"/>
      <c r="H760" s="35"/>
      <c r="I760" s="35"/>
      <c r="J760" s="35"/>
      <c r="K760" s="35"/>
      <c r="L760" s="35"/>
      <c r="M760" s="35"/>
      <c r="N760" s="35"/>
      <c r="O760" s="35"/>
      <c r="P760" s="35"/>
      <c r="Q760" s="35"/>
      <c r="R760" s="35"/>
      <c r="S760" s="35"/>
      <c r="T760" s="35"/>
      <c r="U760" s="35"/>
      <c r="V760" s="35"/>
      <c r="W760" s="35"/>
      <c r="X760" s="35"/>
      <c r="Y760" s="35"/>
      <c r="Z760" s="35"/>
    </row>
    <row r="761" spans="1:26" ht="15.75" customHeight="1">
      <c r="A761" s="35"/>
      <c r="B761" s="35"/>
      <c r="C761" s="35"/>
      <c r="D761" s="35"/>
      <c r="E761" s="35"/>
      <c r="F761" s="35"/>
      <c r="G761" s="35"/>
      <c r="H761" s="35"/>
      <c r="I761" s="35"/>
      <c r="J761" s="35"/>
      <c r="K761" s="35"/>
      <c r="L761" s="35"/>
      <c r="M761" s="35"/>
      <c r="N761" s="35"/>
      <c r="O761" s="35"/>
      <c r="P761" s="35"/>
      <c r="Q761" s="35"/>
      <c r="R761" s="35"/>
      <c r="S761" s="35"/>
      <c r="T761" s="35"/>
      <c r="U761" s="35"/>
      <c r="V761" s="35"/>
      <c r="W761" s="35"/>
      <c r="X761" s="35"/>
      <c r="Y761" s="35"/>
      <c r="Z761" s="35"/>
    </row>
    <row r="762" spans="1:26" ht="15.75" customHeight="1">
      <c r="A762" s="35"/>
      <c r="B762" s="35"/>
      <c r="C762" s="35"/>
      <c r="D762" s="35"/>
      <c r="E762" s="35"/>
      <c r="F762" s="35"/>
      <c r="G762" s="35"/>
      <c r="H762" s="35"/>
      <c r="I762" s="35"/>
      <c r="J762" s="35"/>
      <c r="K762" s="35"/>
      <c r="L762" s="35"/>
      <c r="M762" s="35"/>
      <c r="N762" s="35"/>
      <c r="O762" s="35"/>
      <c r="P762" s="35"/>
      <c r="Q762" s="35"/>
      <c r="R762" s="35"/>
      <c r="S762" s="35"/>
      <c r="T762" s="35"/>
      <c r="U762" s="35"/>
      <c r="V762" s="35"/>
      <c r="W762" s="35"/>
      <c r="X762" s="35"/>
      <c r="Y762" s="35"/>
      <c r="Z762" s="35"/>
    </row>
    <row r="763" spans="1:26" ht="15.75" customHeight="1">
      <c r="A763" s="35"/>
      <c r="B763" s="35"/>
      <c r="C763" s="35"/>
      <c r="D763" s="35"/>
      <c r="E763" s="35"/>
      <c r="F763" s="35"/>
      <c r="G763" s="35"/>
      <c r="H763" s="35"/>
      <c r="I763" s="35"/>
      <c r="J763" s="35"/>
      <c r="K763" s="35"/>
      <c r="L763" s="35"/>
      <c r="M763" s="35"/>
      <c r="N763" s="35"/>
      <c r="O763" s="35"/>
      <c r="P763" s="35"/>
      <c r="Q763" s="35"/>
      <c r="R763" s="35"/>
      <c r="S763" s="35"/>
      <c r="T763" s="35"/>
      <c r="U763" s="35"/>
      <c r="V763" s="35"/>
      <c r="W763" s="35"/>
      <c r="X763" s="35"/>
      <c r="Y763" s="35"/>
      <c r="Z763" s="35"/>
    </row>
    <row r="764" spans="1:26" ht="15.75" customHeight="1">
      <c r="A764" s="35"/>
      <c r="B764" s="35"/>
      <c r="C764" s="35"/>
      <c r="D764" s="35"/>
      <c r="E764" s="35"/>
      <c r="F764" s="35"/>
      <c r="G764" s="35"/>
      <c r="H764" s="35"/>
      <c r="I764" s="35"/>
      <c r="J764" s="35"/>
      <c r="K764" s="35"/>
      <c r="L764" s="35"/>
      <c r="M764" s="35"/>
      <c r="N764" s="35"/>
      <c r="O764" s="35"/>
      <c r="P764" s="35"/>
      <c r="Q764" s="35"/>
      <c r="R764" s="35"/>
      <c r="S764" s="35"/>
      <c r="T764" s="35"/>
      <c r="U764" s="35"/>
      <c r="V764" s="35"/>
      <c r="W764" s="35"/>
      <c r="X764" s="35"/>
      <c r="Y764" s="35"/>
      <c r="Z764" s="35"/>
    </row>
    <row r="765" spans="1:26" ht="15.75" customHeight="1">
      <c r="A765" s="35"/>
      <c r="B765" s="35"/>
      <c r="C765" s="35"/>
      <c r="D765" s="35"/>
      <c r="E765" s="35"/>
      <c r="F765" s="35"/>
      <c r="G765" s="35"/>
      <c r="H765" s="35"/>
      <c r="I765" s="35"/>
      <c r="J765" s="35"/>
      <c r="K765" s="35"/>
      <c r="L765" s="35"/>
      <c r="M765" s="35"/>
      <c r="N765" s="35"/>
      <c r="O765" s="35"/>
      <c r="P765" s="35"/>
      <c r="Q765" s="35"/>
      <c r="R765" s="35"/>
      <c r="S765" s="35"/>
      <c r="T765" s="35"/>
      <c r="U765" s="35"/>
      <c r="V765" s="35"/>
      <c r="W765" s="35"/>
      <c r="X765" s="35"/>
      <c r="Y765" s="35"/>
      <c r="Z765" s="35"/>
    </row>
    <row r="766" spans="1:26" ht="15.75" customHeight="1">
      <c r="A766" s="35"/>
      <c r="B766" s="35"/>
      <c r="C766" s="35"/>
      <c r="D766" s="35"/>
      <c r="E766" s="35"/>
      <c r="F766" s="35"/>
      <c r="G766" s="35"/>
      <c r="H766" s="35"/>
      <c r="I766" s="35"/>
      <c r="J766" s="35"/>
      <c r="K766" s="35"/>
      <c r="L766" s="35"/>
      <c r="M766" s="35"/>
      <c r="N766" s="35"/>
      <c r="O766" s="35"/>
      <c r="P766" s="35"/>
      <c r="Q766" s="35"/>
      <c r="R766" s="35"/>
      <c r="S766" s="35"/>
      <c r="T766" s="35"/>
      <c r="U766" s="35"/>
      <c r="V766" s="35"/>
      <c r="W766" s="35"/>
      <c r="X766" s="35"/>
      <c r="Y766" s="35"/>
      <c r="Z766" s="35"/>
    </row>
    <row r="767" spans="1:26" ht="15.75" customHeight="1">
      <c r="A767" s="35"/>
      <c r="B767" s="35"/>
      <c r="C767" s="35"/>
      <c r="D767" s="35"/>
      <c r="E767" s="35"/>
      <c r="F767" s="35"/>
      <c r="G767" s="35"/>
      <c r="H767" s="35"/>
      <c r="I767" s="35"/>
      <c r="J767" s="35"/>
      <c r="K767" s="35"/>
      <c r="L767" s="35"/>
      <c r="M767" s="35"/>
      <c r="N767" s="35"/>
      <c r="O767" s="35"/>
      <c r="P767" s="35"/>
      <c r="Q767" s="35"/>
      <c r="R767" s="35"/>
      <c r="S767" s="35"/>
      <c r="T767" s="35"/>
      <c r="U767" s="35"/>
      <c r="V767" s="35"/>
      <c r="W767" s="35"/>
      <c r="X767" s="35"/>
      <c r="Y767" s="35"/>
      <c r="Z767" s="35"/>
    </row>
    <row r="768" spans="1:26" ht="15.75" customHeight="1">
      <c r="A768" s="35"/>
      <c r="B768" s="35"/>
      <c r="C768" s="35"/>
      <c r="D768" s="35"/>
      <c r="E768" s="35"/>
      <c r="F768" s="35"/>
      <c r="G768" s="35"/>
      <c r="H768" s="35"/>
      <c r="I768" s="35"/>
      <c r="J768" s="35"/>
      <c r="K768" s="35"/>
      <c r="L768" s="35"/>
      <c r="M768" s="35"/>
      <c r="N768" s="35"/>
      <c r="O768" s="35"/>
      <c r="P768" s="35"/>
      <c r="Q768" s="35"/>
      <c r="R768" s="35"/>
      <c r="S768" s="35"/>
      <c r="T768" s="35"/>
      <c r="U768" s="35"/>
      <c r="V768" s="35"/>
      <c r="W768" s="35"/>
      <c r="X768" s="35"/>
      <c r="Y768" s="35"/>
      <c r="Z768" s="35"/>
    </row>
    <row r="769" spans="1:26" ht="15.75" customHeight="1">
      <c r="A769" s="35"/>
      <c r="B769" s="35"/>
      <c r="C769" s="35"/>
      <c r="D769" s="35"/>
      <c r="E769" s="35"/>
      <c r="F769" s="35"/>
      <c r="G769" s="35"/>
      <c r="H769" s="35"/>
      <c r="I769" s="35"/>
      <c r="J769" s="35"/>
      <c r="K769" s="35"/>
      <c r="L769" s="35"/>
      <c r="M769" s="35"/>
      <c r="N769" s="35"/>
      <c r="O769" s="35"/>
      <c r="P769" s="35"/>
      <c r="Q769" s="35"/>
      <c r="R769" s="35"/>
      <c r="S769" s="35"/>
      <c r="T769" s="35"/>
      <c r="U769" s="35"/>
      <c r="V769" s="35"/>
      <c r="W769" s="35"/>
      <c r="X769" s="35"/>
      <c r="Y769" s="35"/>
      <c r="Z769" s="35"/>
    </row>
    <row r="770" spans="1:26" ht="15.75" customHeight="1">
      <c r="A770" s="35"/>
      <c r="B770" s="35"/>
      <c r="C770" s="35"/>
      <c r="D770" s="35"/>
      <c r="E770" s="35"/>
      <c r="F770" s="35"/>
      <c r="G770" s="35"/>
      <c r="H770" s="35"/>
      <c r="I770" s="35"/>
      <c r="J770" s="35"/>
      <c r="K770" s="35"/>
      <c r="L770" s="35"/>
      <c r="M770" s="35"/>
      <c r="N770" s="35"/>
      <c r="O770" s="35"/>
      <c r="P770" s="35"/>
      <c r="Q770" s="35"/>
      <c r="R770" s="35"/>
      <c r="S770" s="35"/>
      <c r="T770" s="35"/>
      <c r="U770" s="35"/>
      <c r="V770" s="35"/>
      <c r="W770" s="35"/>
      <c r="X770" s="35"/>
      <c r="Y770" s="35"/>
      <c r="Z770" s="35"/>
    </row>
    <row r="771" spans="1:26" ht="15.75" customHeight="1">
      <c r="A771" s="35"/>
      <c r="B771" s="35"/>
      <c r="C771" s="35"/>
      <c r="D771" s="35"/>
      <c r="E771" s="35"/>
      <c r="F771" s="35"/>
      <c r="G771" s="35"/>
      <c r="H771" s="35"/>
      <c r="I771" s="35"/>
      <c r="J771" s="35"/>
      <c r="K771" s="35"/>
      <c r="L771" s="35"/>
      <c r="M771" s="35"/>
      <c r="N771" s="35"/>
      <c r="O771" s="35"/>
      <c r="P771" s="35"/>
      <c r="Q771" s="35"/>
      <c r="R771" s="35"/>
      <c r="S771" s="35"/>
      <c r="T771" s="35"/>
      <c r="U771" s="35"/>
      <c r="V771" s="35"/>
      <c r="W771" s="35"/>
      <c r="X771" s="35"/>
      <c r="Y771" s="35"/>
      <c r="Z771" s="35"/>
    </row>
    <row r="772" spans="1:26" ht="15.75" customHeight="1">
      <c r="A772" s="35"/>
      <c r="B772" s="35"/>
      <c r="C772" s="35"/>
      <c r="D772" s="35"/>
      <c r="E772" s="35"/>
      <c r="F772" s="35"/>
      <c r="G772" s="35"/>
      <c r="H772" s="35"/>
      <c r="I772" s="35"/>
      <c r="J772" s="35"/>
      <c r="K772" s="35"/>
      <c r="L772" s="35"/>
      <c r="M772" s="35"/>
      <c r="N772" s="35"/>
      <c r="O772" s="35"/>
      <c r="P772" s="35"/>
      <c r="Q772" s="35"/>
      <c r="R772" s="35"/>
      <c r="S772" s="35"/>
      <c r="T772" s="35"/>
      <c r="U772" s="35"/>
      <c r="V772" s="35"/>
      <c r="W772" s="35"/>
      <c r="X772" s="35"/>
      <c r="Y772" s="35"/>
      <c r="Z772" s="35"/>
    </row>
    <row r="773" spans="1:26" ht="15.75" customHeight="1">
      <c r="A773" s="35"/>
      <c r="B773" s="35"/>
      <c r="C773" s="35"/>
      <c r="D773" s="35"/>
      <c r="E773" s="35"/>
      <c r="F773" s="35"/>
      <c r="G773" s="35"/>
      <c r="H773" s="35"/>
      <c r="I773" s="35"/>
      <c r="J773" s="35"/>
      <c r="K773" s="35"/>
      <c r="L773" s="35"/>
      <c r="M773" s="35"/>
      <c r="N773" s="35"/>
      <c r="O773" s="35"/>
      <c r="P773" s="35"/>
      <c r="Q773" s="35"/>
      <c r="R773" s="35"/>
      <c r="S773" s="35"/>
      <c r="T773" s="35"/>
      <c r="U773" s="35"/>
      <c r="V773" s="35"/>
      <c r="W773" s="35"/>
      <c r="X773" s="35"/>
      <c r="Y773" s="35"/>
      <c r="Z773" s="35"/>
    </row>
    <row r="774" spans="1:26" ht="15.75" customHeight="1">
      <c r="A774" s="35"/>
      <c r="B774" s="35"/>
      <c r="C774" s="35"/>
      <c r="D774" s="35"/>
      <c r="E774" s="35"/>
      <c r="F774" s="35"/>
      <c r="G774" s="35"/>
      <c r="H774" s="35"/>
      <c r="I774" s="35"/>
      <c r="J774" s="35"/>
      <c r="K774" s="35"/>
      <c r="L774" s="35"/>
      <c r="M774" s="35"/>
      <c r="N774" s="35"/>
      <c r="O774" s="35"/>
      <c r="P774" s="35"/>
      <c r="Q774" s="35"/>
      <c r="R774" s="35"/>
      <c r="S774" s="35"/>
      <c r="T774" s="35"/>
      <c r="U774" s="35"/>
      <c r="V774" s="35"/>
      <c r="W774" s="35"/>
      <c r="X774" s="35"/>
      <c r="Y774" s="35"/>
      <c r="Z774" s="35"/>
    </row>
    <row r="775" spans="1:26" ht="15.75" customHeight="1">
      <c r="A775" s="35"/>
      <c r="B775" s="35"/>
      <c r="C775" s="35"/>
      <c r="D775" s="35"/>
      <c r="E775" s="35"/>
      <c r="F775" s="35"/>
      <c r="G775" s="35"/>
      <c r="H775" s="35"/>
      <c r="I775" s="35"/>
      <c r="J775" s="35"/>
      <c r="K775" s="35"/>
      <c r="L775" s="35"/>
      <c r="M775" s="35"/>
      <c r="N775" s="35"/>
      <c r="O775" s="35"/>
      <c r="P775" s="35"/>
      <c r="Q775" s="35"/>
      <c r="R775" s="35"/>
      <c r="S775" s="35"/>
      <c r="T775" s="35"/>
      <c r="U775" s="35"/>
      <c r="V775" s="35"/>
      <c r="W775" s="35"/>
      <c r="X775" s="35"/>
      <c r="Y775" s="35"/>
      <c r="Z775" s="35"/>
    </row>
    <row r="776" spans="1:26" ht="15.75" customHeight="1">
      <c r="A776" s="35"/>
      <c r="B776" s="35"/>
      <c r="C776" s="35"/>
      <c r="D776" s="35"/>
      <c r="E776" s="35"/>
      <c r="F776" s="35"/>
      <c r="G776" s="35"/>
      <c r="H776" s="35"/>
      <c r="I776" s="35"/>
      <c r="J776" s="35"/>
      <c r="K776" s="35"/>
      <c r="L776" s="35"/>
      <c r="M776" s="35"/>
      <c r="N776" s="35"/>
      <c r="O776" s="35"/>
      <c r="P776" s="35"/>
      <c r="Q776" s="35"/>
      <c r="R776" s="35"/>
      <c r="S776" s="35"/>
      <c r="T776" s="35"/>
      <c r="U776" s="35"/>
      <c r="V776" s="35"/>
      <c r="W776" s="35"/>
      <c r="X776" s="35"/>
      <c r="Y776" s="35"/>
      <c r="Z776" s="35"/>
    </row>
    <row r="777" spans="1:26" ht="15.75" customHeight="1">
      <c r="A777" s="35"/>
      <c r="B777" s="35"/>
      <c r="C777" s="35"/>
      <c r="D777" s="35"/>
      <c r="E777" s="35"/>
      <c r="F777" s="35"/>
      <c r="G777" s="35"/>
      <c r="H777" s="35"/>
      <c r="I777" s="35"/>
      <c r="J777" s="35"/>
      <c r="K777" s="35"/>
      <c r="L777" s="35"/>
      <c r="M777" s="35"/>
      <c r="N777" s="35"/>
      <c r="O777" s="35"/>
      <c r="P777" s="35"/>
      <c r="Q777" s="35"/>
      <c r="R777" s="35"/>
      <c r="S777" s="35"/>
      <c r="T777" s="35"/>
      <c r="U777" s="35"/>
      <c r="V777" s="35"/>
      <c r="W777" s="35"/>
      <c r="X777" s="35"/>
      <c r="Y777" s="35"/>
      <c r="Z777" s="35"/>
    </row>
    <row r="778" spans="1:26" ht="15.75" customHeight="1">
      <c r="A778" s="35"/>
      <c r="B778" s="35"/>
      <c r="C778" s="35"/>
      <c r="D778" s="35"/>
      <c r="E778" s="35"/>
      <c r="F778" s="35"/>
      <c r="G778" s="35"/>
      <c r="H778" s="35"/>
      <c r="I778" s="35"/>
      <c r="J778" s="35"/>
      <c r="K778" s="35"/>
      <c r="L778" s="35"/>
      <c r="M778" s="35"/>
      <c r="N778" s="35"/>
      <c r="O778" s="35"/>
      <c r="P778" s="35"/>
      <c r="Q778" s="35"/>
      <c r="R778" s="35"/>
      <c r="S778" s="35"/>
      <c r="T778" s="35"/>
      <c r="U778" s="35"/>
      <c r="V778" s="35"/>
      <c r="W778" s="35"/>
      <c r="X778" s="35"/>
      <c r="Y778" s="35"/>
      <c r="Z778" s="35"/>
    </row>
    <row r="779" spans="1:26" ht="15.75" customHeight="1">
      <c r="A779" s="35"/>
      <c r="B779" s="35"/>
      <c r="C779" s="35"/>
      <c r="D779" s="35"/>
      <c r="E779" s="35"/>
      <c r="F779" s="35"/>
      <c r="G779" s="35"/>
      <c r="H779" s="35"/>
      <c r="I779" s="35"/>
      <c r="J779" s="35"/>
      <c r="K779" s="35"/>
      <c r="L779" s="35"/>
      <c r="M779" s="35"/>
      <c r="N779" s="35"/>
      <c r="O779" s="35"/>
      <c r="P779" s="35"/>
      <c r="Q779" s="35"/>
      <c r="R779" s="35"/>
      <c r="S779" s="35"/>
      <c r="T779" s="35"/>
      <c r="U779" s="35"/>
      <c r="V779" s="35"/>
      <c r="W779" s="35"/>
      <c r="X779" s="35"/>
      <c r="Y779" s="35"/>
      <c r="Z779" s="35"/>
    </row>
    <row r="780" spans="1:26" ht="15.75" customHeight="1">
      <c r="A780" s="35"/>
      <c r="B780" s="35"/>
      <c r="C780" s="35"/>
      <c r="D780" s="35"/>
      <c r="E780" s="35"/>
      <c r="F780" s="35"/>
      <c r="G780" s="35"/>
      <c r="H780" s="35"/>
      <c r="I780" s="35"/>
      <c r="J780" s="35"/>
      <c r="K780" s="35"/>
      <c r="L780" s="35"/>
      <c r="M780" s="35"/>
      <c r="N780" s="35"/>
      <c r="O780" s="35"/>
      <c r="P780" s="35"/>
      <c r="Q780" s="35"/>
      <c r="R780" s="35"/>
      <c r="S780" s="35"/>
      <c r="T780" s="35"/>
      <c r="U780" s="35"/>
      <c r="V780" s="35"/>
      <c r="W780" s="35"/>
      <c r="X780" s="35"/>
      <c r="Y780" s="35"/>
      <c r="Z780" s="35"/>
    </row>
    <row r="781" spans="1:26" ht="15.75" customHeight="1">
      <c r="A781" s="35"/>
      <c r="B781" s="35"/>
      <c r="C781" s="35"/>
      <c r="D781" s="35"/>
      <c r="E781" s="35"/>
      <c r="F781" s="35"/>
      <c r="G781" s="35"/>
      <c r="H781" s="35"/>
      <c r="I781" s="35"/>
      <c r="J781" s="35"/>
      <c r="K781" s="35"/>
      <c r="L781" s="35"/>
      <c r="M781" s="35"/>
      <c r="N781" s="35"/>
      <c r="O781" s="35"/>
      <c r="P781" s="35"/>
      <c r="Q781" s="35"/>
      <c r="R781" s="35"/>
      <c r="S781" s="35"/>
      <c r="T781" s="35"/>
      <c r="U781" s="35"/>
      <c r="V781" s="35"/>
      <c r="W781" s="35"/>
      <c r="X781" s="35"/>
      <c r="Y781" s="35"/>
      <c r="Z781" s="35"/>
    </row>
    <row r="782" spans="1:26" ht="15.75" customHeight="1">
      <c r="A782" s="35"/>
      <c r="B782" s="35"/>
      <c r="C782" s="35"/>
      <c r="D782" s="35"/>
      <c r="E782" s="35"/>
      <c r="F782" s="35"/>
      <c r="G782" s="35"/>
      <c r="H782" s="35"/>
      <c r="I782" s="35"/>
      <c r="J782" s="35"/>
      <c r="K782" s="35"/>
      <c r="L782" s="35"/>
      <c r="M782" s="35"/>
      <c r="N782" s="35"/>
      <c r="O782" s="35"/>
      <c r="P782" s="35"/>
      <c r="Q782" s="35"/>
      <c r="R782" s="35"/>
      <c r="S782" s="35"/>
      <c r="T782" s="35"/>
      <c r="U782" s="35"/>
      <c r="V782" s="35"/>
      <c r="W782" s="35"/>
      <c r="X782" s="35"/>
      <c r="Y782" s="35"/>
      <c r="Z782" s="35"/>
    </row>
    <row r="783" spans="1:26" ht="15.75" customHeight="1">
      <c r="A783" s="35"/>
      <c r="B783" s="35"/>
      <c r="C783" s="35"/>
      <c r="D783" s="35"/>
      <c r="E783" s="35"/>
      <c r="F783" s="35"/>
      <c r="G783" s="35"/>
      <c r="H783" s="35"/>
      <c r="I783" s="35"/>
      <c r="J783" s="35"/>
      <c r="K783" s="35"/>
      <c r="L783" s="35"/>
      <c r="M783" s="35"/>
      <c r="N783" s="35"/>
      <c r="O783" s="35"/>
      <c r="P783" s="35"/>
      <c r="Q783" s="35"/>
      <c r="R783" s="35"/>
      <c r="S783" s="35"/>
      <c r="T783" s="35"/>
      <c r="U783" s="35"/>
      <c r="V783" s="35"/>
      <c r="W783" s="35"/>
      <c r="X783" s="35"/>
      <c r="Y783" s="35"/>
      <c r="Z783" s="35"/>
    </row>
    <row r="784" spans="1:26" ht="15.75" customHeight="1">
      <c r="A784" s="35"/>
      <c r="B784" s="35"/>
      <c r="C784" s="35"/>
      <c r="D784" s="35"/>
      <c r="E784" s="35"/>
      <c r="F784" s="35"/>
      <c r="G784" s="35"/>
      <c r="H784" s="35"/>
      <c r="I784" s="35"/>
      <c r="J784" s="35"/>
      <c r="K784" s="35"/>
      <c r="L784" s="35"/>
      <c r="M784" s="35"/>
      <c r="N784" s="35"/>
      <c r="O784" s="35"/>
      <c r="P784" s="35"/>
      <c r="Q784" s="35"/>
      <c r="R784" s="35"/>
      <c r="S784" s="35"/>
      <c r="T784" s="35"/>
      <c r="U784" s="35"/>
      <c r="V784" s="35"/>
      <c r="W784" s="35"/>
      <c r="X784" s="35"/>
      <c r="Y784" s="35"/>
      <c r="Z784" s="35"/>
    </row>
    <row r="785" spans="1:26" ht="15.75" customHeight="1">
      <c r="A785" s="35"/>
      <c r="B785" s="35"/>
      <c r="C785" s="35"/>
      <c r="D785" s="35"/>
      <c r="E785" s="35"/>
      <c r="F785" s="35"/>
      <c r="G785" s="35"/>
      <c r="H785" s="35"/>
      <c r="I785" s="35"/>
      <c r="J785" s="35"/>
      <c r="K785" s="35"/>
      <c r="L785" s="35"/>
      <c r="M785" s="35"/>
      <c r="N785" s="35"/>
      <c r="O785" s="35"/>
      <c r="P785" s="35"/>
      <c r="Q785" s="35"/>
      <c r="R785" s="35"/>
      <c r="S785" s="35"/>
      <c r="T785" s="35"/>
      <c r="U785" s="35"/>
      <c r="V785" s="35"/>
      <c r="W785" s="35"/>
      <c r="X785" s="35"/>
      <c r="Y785" s="35"/>
      <c r="Z785" s="35"/>
    </row>
    <row r="786" spans="1:26" ht="15.75" customHeight="1">
      <c r="A786" s="35"/>
      <c r="B786" s="35"/>
      <c r="C786" s="35"/>
      <c r="D786" s="35"/>
      <c r="E786" s="35"/>
      <c r="F786" s="35"/>
      <c r="G786" s="35"/>
      <c r="H786" s="35"/>
      <c r="I786" s="35"/>
      <c r="J786" s="35"/>
      <c r="K786" s="35"/>
      <c r="L786" s="35"/>
      <c r="M786" s="35"/>
      <c r="N786" s="35"/>
      <c r="O786" s="35"/>
      <c r="P786" s="35"/>
      <c r="Q786" s="35"/>
      <c r="R786" s="35"/>
      <c r="S786" s="35"/>
      <c r="T786" s="35"/>
      <c r="U786" s="35"/>
      <c r="V786" s="35"/>
      <c r="W786" s="35"/>
      <c r="X786" s="35"/>
      <c r="Y786" s="35"/>
      <c r="Z786" s="35"/>
    </row>
    <row r="787" spans="1:26" ht="15.75" customHeight="1">
      <c r="A787" s="35"/>
      <c r="B787" s="35"/>
      <c r="C787" s="35"/>
      <c r="D787" s="35"/>
      <c r="E787" s="35"/>
      <c r="F787" s="35"/>
      <c r="G787" s="35"/>
      <c r="H787" s="35"/>
      <c r="I787" s="35"/>
      <c r="J787" s="35"/>
      <c r="K787" s="35"/>
      <c r="L787" s="35"/>
      <c r="M787" s="35"/>
      <c r="N787" s="35"/>
      <c r="O787" s="35"/>
      <c r="P787" s="35"/>
      <c r="Q787" s="35"/>
      <c r="R787" s="35"/>
      <c r="S787" s="35"/>
      <c r="T787" s="35"/>
      <c r="U787" s="35"/>
      <c r="V787" s="35"/>
      <c r="W787" s="35"/>
      <c r="X787" s="35"/>
      <c r="Y787" s="35"/>
      <c r="Z787" s="35"/>
    </row>
    <row r="788" spans="1:26" ht="15.75" customHeight="1">
      <c r="A788" s="35"/>
      <c r="B788" s="35"/>
      <c r="C788" s="35"/>
      <c r="D788" s="35"/>
      <c r="E788" s="35"/>
      <c r="F788" s="35"/>
      <c r="G788" s="35"/>
      <c r="H788" s="35"/>
      <c r="I788" s="35"/>
      <c r="J788" s="35"/>
      <c r="K788" s="35"/>
      <c r="L788" s="35"/>
      <c r="M788" s="35"/>
      <c r="N788" s="35"/>
      <c r="O788" s="35"/>
      <c r="P788" s="35"/>
      <c r="Q788" s="35"/>
      <c r="R788" s="35"/>
      <c r="S788" s="35"/>
      <c r="T788" s="35"/>
      <c r="U788" s="35"/>
      <c r="V788" s="35"/>
      <c r="W788" s="35"/>
      <c r="X788" s="35"/>
      <c r="Y788" s="35"/>
      <c r="Z788" s="35"/>
    </row>
    <row r="789" spans="1:26" ht="15.75" customHeight="1">
      <c r="A789" s="35"/>
      <c r="B789" s="35"/>
      <c r="C789" s="35"/>
      <c r="D789" s="35"/>
      <c r="E789" s="35"/>
      <c r="F789" s="35"/>
      <c r="G789" s="35"/>
      <c r="H789" s="35"/>
      <c r="I789" s="35"/>
      <c r="J789" s="35"/>
      <c r="K789" s="35"/>
      <c r="L789" s="35"/>
      <c r="M789" s="35"/>
      <c r="N789" s="35"/>
      <c r="O789" s="35"/>
      <c r="P789" s="35"/>
      <c r="Q789" s="35"/>
      <c r="R789" s="35"/>
      <c r="S789" s="35"/>
      <c r="T789" s="35"/>
      <c r="U789" s="35"/>
      <c r="V789" s="35"/>
      <c r="W789" s="35"/>
      <c r="X789" s="35"/>
      <c r="Y789" s="35"/>
      <c r="Z789" s="35"/>
    </row>
    <row r="790" spans="1:26" ht="15.75" customHeight="1">
      <c r="A790" s="35"/>
      <c r="B790" s="35"/>
      <c r="C790" s="35"/>
      <c r="D790" s="35"/>
      <c r="E790" s="35"/>
      <c r="F790" s="35"/>
      <c r="G790" s="35"/>
      <c r="H790" s="35"/>
      <c r="I790" s="35"/>
      <c r="J790" s="35"/>
      <c r="K790" s="35"/>
      <c r="L790" s="35"/>
      <c r="M790" s="35"/>
      <c r="N790" s="35"/>
      <c r="O790" s="35"/>
      <c r="P790" s="35"/>
      <c r="Q790" s="35"/>
      <c r="R790" s="35"/>
      <c r="S790" s="35"/>
      <c r="T790" s="35"/>
      <c r="U790" s="35"/>
      <c r="V790" s="35"/>
      <c r="W790" s="35"/>
      <c r="X790" s="35"/>
      <c r="Y790" s="35"/>
      <c r="Z790" s="35"/>
    </row>
    <row r="791" spans="1:26" ht="15.75" customHeight="1">
      <c r="A791" s="35"/>
      <c r="B791" s="35"/>
      <c r="C791" s="35"/>
      <c r="D791" s="35"/>
      <c r="E791" s="35"/>
      <c r="F791" s="35"/>
      <c r="G791" s="35"/>
      <c r="H791" s="35"/>
      <c r="I791" s="35"/>
      <c r="J791" s="35"/>
      <c r="K791" s="35"/>
      <c r="L791" s="35"/>
      <c r="M791" s="35"/>
      <c r="N791" s="35"/>
      <c r="O791" s="35"/>
      <c r="P791" s="35"/>
      <c r="Q791" s="35"/>
      <c r="R791" s="35"/>
      <c r="S791" s="35"/>
      <c r="T791" s="35"/>
      <c r="U791" s="35"/>
      <c r="V791" s="35"/>
      <c r="W791" s="35"/>
      <c r="X791" s="35"/>
      <c r="Y791" s="35"/>
      <c r="Z791" s="35"/>
    </row>
    <row r="792" spans="1:26" ht="15.75" customHeight="1">
      <c r="A792" s="35"/>
      <c r="B792" s="35"/>
      <c r="C792" s="35"/>
      <c r="D792" s="35"/>
      <c r="E792" s="35"/>
      <c r="F792" s="35"/>
      <c r="G792" s="35"/>
      <c r="H792" s="35"/>
      <c r="I792" s="35"/>
      <c r="J792" s="35"/>
      <c r="K792" s="35"/>
      <c r="L792" s="35"/>
      <c r="M792" s="35"/>
      <c r="N792" s="35"/>
      <c r="O792" s="35"/>
      <c r="P792" s="35"/>
      <c r="Q792" s="35"/>
      <c r="R792" s="35"/>
      <c r="S792" s="35"/>
      <c r="T792" s="35"/>
      <c r="U792" s="35"/>
      <c r="V792" s="35"/>
      <c r="W792" s="35"/>
      <c r="X792" s="35"/>
      <c r="Y792" s="35"/>
      <c r="Z792" s="35"/>
    </row>
    <row r="793" spans="1:26" ht="15.75" customHeight="1">
      <c r="A793" s="35"/>
      <c r="B793" s="35"/>
      <c r="C793" s="35"/>
      <c r="D793" s="35"/>
      <c r="E793" s="35"/>
      <c r="F793" s="35"/>
      <c r="G793" s="35"/>
      <c r="H793" s="35"/>
      <c r="I793" s="35"/>
      <c r="J793" s="35"/>
      <c r="K793" s="35"/>
      <c r="L793" s="35"/>
      <c r="M793" s="35"/>
      <c r="N793" s="35"/>
      <c r="O793" s="35"/>
      <c r="P793" s="35"/>
      <c r="Q793" s="35"/>
      <c r="R793" s="35"/>
      <c r="S793" s="35"/>
      <c r="T793" s="35"/>
      <c r="U793" s="35"/>
      <c r="V793" s="35"/>
      <c r="W793" s="35"/>
      <c r="X793" s="35"/>
      <c r="Y793" s="35"/>
      <c r="Z793" s="35"/>
    </row>
    <row r="794" spans="1:26" ht="15.75" customHeight="1">
      <c r="A794" s="35"/>
      <c r="B794" s="35"/>
      <c r="C794" s="35"/>
      <c r="D794" s="35"/>
      <c r="E794" s="35"/>
      <c r="F794" s="35"/>
      <c r="G794" s="35"/>
      <c r="H794" s="35"/>
      <c r="I794" s="35"/>
      <c r="J794" s="35"/>
      <c r="K794" s="35"/>
      <c r="L794" s="35"/>
      <c r="M794" s="35"/>
      <c r="N794" s="35"/>
      <c r="O794" s="35"/>
      <c r="P794" s="35"/>
      <c r="Q794" s="35"/>
      <c r="R794" s="35"/>
      <c r="S794" s="35"/>
      <c r="T794" s="35"/>
      <c r="U794" s="35"/>
      <c r="V794" s="35"/>
      <c r="W794" s="35"/>
      <c r="X794" s="35"/>
      <c r="Y794" s="35"/>
      <c r="Z794" s="35"/>
    </row>
    <row r="795" spans="1:26" ht="15.75" customHeight="1">
      <c r="A795" s="35"/>
      <c r="B795" s="35"/>
      <c r="C795" s="35"/>
      <c r="D795" s="35"/>
      <c r="E795" s="35"/>
      <c r="F795" s="35"/>
      <c r="G795" s="35"/>
      <c r="H795" s="35"/>
      <c r="I795" s="35"/>
      <c r="J795" s="35"/>
      <c r="K795" s="35"/>
      <c r="L795" s="35"/>
      <c r="M795" s="35"/>
      <c r="N795" s="35"/>
      <c r="O795" s="35"/>
      <c r="P795" s="35"/>
      <c r="Q795" s="35"/>
      <c r="R795" s="35"/>
      <c r="S795" s="35"/>
      <c r="T795" s="35"/>
      <c r="U795" s="35"/>
      <c r="V795" s="35"/>
      <c r="W795" s="35"/>
      <c r="X795" s="35"/>
      <c r="Y795" s="35"/>
      <c r="Z795" s="35"/>
    </row>
    <row r="796" spans="1:26" ht="15.75" customHeight="1">
      <c r="A796" s="35"/>
      <c r="B796" s="35"/>
      <c r="C796" s="35"/>
      <c r="D796" s="35"/>
      <c r="E796" s="35"/>
      <c r="F796" s="35"/>
      <c r="G796" s="35"/>
      <c r="H796" s="35"/>
      <c r="I796" s="35"/>
      <c r="J796" s="35"/>
      <c r="K796" s="35"/>
      <c r="L796" s="35"/>
      <c r="M796" s="35"/>
      <c r="N796" s="35"/>
      <c r="O796" s="35"/>
      <c r="P796" s="35"/>
      <c r="Q796" s="35"/>
      <c r="R796" s="35"/>
      <c r="S796" s="35"/>
      <c r="T796" s="35"/>
      <c r="U796" s="35"/>
      <c r="V796" s="35"/>
      <c r="W796" s="35"/>
      <c r="X796" s="35"/>
      <c r="Y796" s="35"/>
      <c r="Z796" s="35"/>
    </row>
    <row r="797" spans="1:26" ht="15.75" customHeight="1">
      <c r="A797" s="35"/>
      <c r="B797" s="35"/>
      <c r="C797" s="35"/>
      <c r="D797" s="35"/>
      <c r="E797" s="35"/>
      <c r="F797" s="35"/>
      <c r="G797" s="35"/>
      <c r="H797" s="35"/>
      <c r="I797" s="35"/>
      <c r="J797" s="35"/>
      <c r="K797" s="35"/>
      <c r="L797" s="35"/>
      <c r="M797" s="35"/>
      <c r="N797" s="35"/>
      <c r="O797" s="35"/>
      <c r="P797" s="35"/>
      <c r="Q797" s="35"/>
      <c r="R797" s="35"/>
      <c r="S797" s="35"/>
      <c r="T797" s="35"/>
      <c r="U797" s="35"/>
      <c r="V797" s="35"/>
      <c r="W797" s="35"/>
      <c r="X797" s="35"/>
      <c r="Y797" s="35"/>
      <c r="Z797" s="35"/>
    </row>
    <row r="798" spans="1:26" ht="15.75" customHeight="1">
      <c r="A798" s="35"/>
      <c r="B798" s="35"/>
      <c r="C798" s="35"/>
      <c r="D798" s="35"/>
      <c r="E798" s="35"/>
      <c r="F798" s="35"/>
      <c r="G798" s="35"/>
      <c r="H798" s="35"/>
      <c r="I798" s="35"/>
      <c r="J798" s="35"/>
      <c r="K798" s="35"/>
      <c r="L798" s="35"/>
      <c r="M798" s="35"/>
      <c r="N798" s="35"/>
      <c r="O798" s="35"/>
      <c r="P798" s="35"/>
      <c r="Q798" s="35"/>
      <c r="R798" s="35"/>
      <c r="S798" s="35"/>
      <c r="T798" s="35"/>
      <c r="U798" s="35"/>
      <c r="V798" s="35"/>
      <c r="W798" s="35"/>
      <c r="X798" s="35"/>
      <c r="Y798" s="35"/>
      <c r="Z798" s="35"/>
    </row>
    <row r="799" spans="1:26" ht="15.75" customHeight="1">
      <c r="A799" s="35"/>
      <c r="B799" s="35"/>
      <c r="C799" s="35"/>
      <c r="D799" s="35"/>
      <c r="E799" s="35"/>
      <c r="F799" s="35"/>
      <c r="G799" s="35"/>
      <c r="H799" s="35"/>
      <c r="I799" s="35"/>
      <c r="J799" s="35"/>
      <c r="K799" s="35"/>
      <c r="L799" s="35"/>
      <c r="M799" s="35"/>
      <c r="N799" s="35"/>
      <c r="O799" s="35"/>
      <c r="P799" s="35"/>
      <c r="Q799" s="35"/>
      <c r="R799" s="35"/>
      <c r="S799" s="35"/>
      <c r="T799" s="35"/>
      <c r="U799" s="35"/>
      <c r="V799" s="35"/>
      <c r="W799" s="35"/>
      <c r="X799" s="35"/>
      <c r="Y799" s="35"/>
      <c r="Z799" s="35"/>
    </row>
    <row r="800" spans="1:26" ht="15.75" customHeight="1">
      <c r="A800" s="35"/>
      <c r="B800" s="35"/>
      <c r="C800" s="35"/>
      <c r="D800" s="35"/>
      <c r="E800" s="35"/>
      <c r="F800" s="35"/>
      <c r="G800" s="35"/>
      <c r="H800" s="35"/>
      <c r="I800" s="35"/>
      <c r="J800" s="35"/>
      <c r="K800" s="35"/>
      <c r="L800" s="35"/>
      <c r="M800" s="35"/>
      <c r="N800" s="35"/>
      <c r="O800" s="35"/>
      <c r="P800" s="35"/>
      <c r="Q800" s="35"/>
      <c r="R800" s="35"/>
      <c r="S800" s="35"/>
      <c r="T800" s="35"/>
      <c r="U800" s="35"/>
      <c r="V800" s="35"/>
      <c r="W800" s="35"/>
      <c r="X800" s="35"/>
      <c r="Y800" s="35"/>
      <c r="Z800" s="35"/>
    </row>
    <row r="801" spans="1:26" ht="15.75" customHeight="1">
      <c r="A801" s="35"/>
      <c r="B801" s="35"/>
      <c r="C801" s="35"/>
      <c r="D801" s="35"/>
      <c r="E801" s="35"/>
      <c r="F801" s="35"/>
      <c r="G801" s="35"/>
      <c r="H801" s="35"/>
      <c r="I801" s="35"/>
      <c r="J801" s="35"/>
      <c r="K801" s="35"/>
      <c r="L801" s="35"/>
      <c r="M801" s="35"/>
      <c r="N801" s="35"/>
      <c r="O801" s="35"/>
      <c r="P801" s="35"/>
      <c r="Q801" s="35"/>
      <c r="R801" s="35"/>
      <c r="S801" s="35"/>
      <c r="T801" s="35"/>
      <c r="U801" s="35"/>
      <c r="V801" s="35"/>
      <c r="W801" s="35"/>
      <c r="X801" s="35"/>
      <c r="Y801" s="35"/>
      <c r="Z801" s="35"/>
    </row>
    <row r="802" spans="1:26" ht="15.75" customHeight="1">
      <c r="A802" s="35"/>
      <c r="B802" s="35"/>
      <c r="C802" s="35"/>
      <c r="D802" s="35"/>
      <c r="E802" s="35"/>
      <c r="F802" s="35"/>
      <c r="G802" s="35"/>
      <c r="H802" s="35"/>
      <c r="I802" s="35"/>
      <c r="J802" s="35"/>
      <c r="K802" s="35"/>
      <c r="L802" s="35"/>
      <c r="M802" s="35"/>
      <c r="N802" s="35"/>
      <c r="O802" s="35"/>
      <c r="P802" s="35"/>
      <c r="Q802" s="35"/>
      <c r="R802" s="35"/>
      <c r="S802" s="35"/>
      <c r="T802" s="35"/>
      <c r="U802" s="35"/>
      <c r="V802" s="35"/>
      <c r="W802" s="35"/>
      <c r="X802" s="35"/>
      <c r="Y802" s="35"/>
      <c r="Z802" s="35"/>
    </row>
    <row r="803" spans="1:26" ht="15.75" customHeight="1">
      <c r="A803" s="35"/>
      <c r="B803" s="35"/>
      <c r="C803" s="35"/>
      <c r="D803" s="35"/>
      <c r="E803" s="35"/>
      <c r="F803" s="35"/>
      <c r="G803" s="35"/>
      <c r="H803" s="35"/>
      <c r="I803" s="35"/>
      <c r="J803" s="35"/>
      <c r="K803" s="35"/>
      <c r="L803" s="35"/>
      <c r="M803" s="35"/>
      <c r="N803" s="35"/>
      <c r="O803" s="35"/>
      <c r="P803" s="35"/>
      <c r="Q803" s="35"/>
      <c r="R803" s="35"/>
      <c r="S803" s="35"/>
      <c r="T803" s="35"/>
      <c r="U803" s="35"/>
      <c r="V803" s="35"/>
      <c r="W803" s="35"/>
      <c r="X803" s="35"/>
      <c r="Y803" s="35"/>
      <c r="Z803" s="35"/>
    </row>
    <row r="804" spans="1:26" ht="15.75" customHeight="1">
      <c r="A804" s="35"/>
      <c r="B804" s="35"/>
      <c r="C804" s="35"/>
      <c r="D804" s="35"/>
      <c r="E804" s="35"/>
      <c r="F804" s="35"/>
      <c r="G804" s="35"/>
      <c r="H804" s="35"/>
      <c r="I804" s="35"/>
      <c r="J804" s="35"/>
      <c r="K804" s="35"/>
      <c r="L804" s="35"/>
      <c r="M804" s="35"/>
      <c r="N804" s="35"/>
      <c r="O804" s="35"/>
      <c r="P804" s="35"/>
      <c r="Q804" s="35"/>
      <c r="R804" s="35"/>
      <c r="S804" s="35"/>
      <c r="T804" s="35"/>
      <c r="U804" s="35"/>
      <c r="V804" s="35"/>
      <c r="W804" s="35"/>
      <c r="X804" s="35"/>
      <c r="Y804" s="35"/>
      <c r="Z804" s="35"/>
    </row>
    <row r="805" spans="1:26" ht="15.75" customHeight="1">
      <c r="A805" s="35"/>
      <c r="B805" s="35"/>
      <c r="C805" s="35"/>
      <c r="D805" s="35"/>
      <c r="E805" s="35"/>
      <c r="F805" s="35"/>
      <c r="G805" s="35"/>
      <c r="H805" s="35"/>
      <c r="I805" s="35"/>
      <c r="J805" s="35"/>
      <c r="K805" s="35"/>
      <c r="L805" s="35"/>
      <c r="M805" s="35"/>
      <c r="N805" s="35"/>
      <c r="O805" s="35"/>
      <c r="P805" s="35"/>
      <c r="Q805" s="35"/>
      <c r="R805" s="35"/>
      <c r="S805" s="35"/>
      <c r="T805" s="35"/>
      <c r="U805" s="35"/>
      <c r="V805" s="35"/>
      <c r="W805" s="35"/>
      <c r="X805" s="35"/>
      <c r="Y805" s="35"/>
      <c r="Z805" s="35"/>
    </row>
    <row r="806" spans="1:26" ht="15.75" customHeight="1">
      <c r="A806" s="35"/>
      <c r="B806" s="35"/>
      <c r="C806" s="35"/>
      <c r="D806" s="35"/>
      <c r="E806" s="35"/>
      <c r="F806" s="35"/>
      <c r="G806" s="35"/>
      <c r="H806" s="35"/>
      <c r="I806" s="35"/>
      <c r="J806" s="35"/>
      <c r="K806" s="35"/>
      <c r="L806" s="35"/>
      <c r="M806" s="35"/>
      <c r="N806" s="35"/>
      <c r="O806" s="35"/>
      <c r="P806" s="35"/>
      <c r="Q806" s="35"/>
      <c r="R806" s="35"/>
      <c r="S806" s="35"/>
      <c r="T806" s="35"/>
      <c r="U806" s="35"/>
      <c r="V806" s="35"/>
      <c r="W806" s="35"/>
      <c r="X806" s="35"/>
      <c r="Y806" s="35"/>
      <c r="Z806" s="35"/>
    </row>
    <row r="807" spans="1:26" ht="15.75" customHeight="1">
      <c r="A807" s="35"/>
      <c r="B807" s="35"/>
      <c r="C807" s="35"/>
      <c r="D807" s="35"/>
      <c r="E807" s="35"/>
      <c r="F807" s="35"/>
      <c r="G807" s="35"/>
      <c r="H807" s="35"/>
      <c r="I807" s="35"/>
      <c r="J807" s="35"/>
      <c r="K807" s="35"/>
      <c r="L807" s="35"/>
      <c r="M807" s="35"/>
      <c r="N807" s="35"/>
      <c r="O807" s="35"/>
      <c r="P807" s="35"/>
      <c r="Q807" s="35"/>
      <c r="R807" s="35"/>
      <c r="S807" s="35"/>
      <c r="T807" s="35"/>
      <c r="U807" s="35"/>
      <c r="V807" s="35"/>
      <c r="W807" s="35"/>
      <c r="X807" s="35"/>
      <c r="Y807" s="35"/>
      <c r="Z807" s="35"/>
    </row>
    <row r="808" spans="1:26" ht="15.75" customHeight="1">
      <c r="A808" s="35"/>
      <c r="B808" s="35"/>
      <c r="C808" s="35"/>
      <c r="D808" s="35"/>
      <c r="E808" s="35"/>
      <c r="F808" s="35"/>
      <c r="G808" s="35"/>
      <c r="H808" s="35"/>
      <c r="I808" s="35"/>
      <c r="J808" s="35"/>
      <c r="K808" s="35"/>
      <c r="L808" s="35"/>
      <c r="M808" s="35"/>
      <c r="N808" s="35"/>
      <c r="O808" s="35"/>
      <c r="P808" s="35"/>
      <c r="Q808" s="35"/>
      <c r="R808" s="35"/>
      <c r="S808" s="35"/>
      <c r="T808" s="35"/>
      <c r="U808" s="35"/>
      <c r="V808" s="35"/>
      <c r="W808" s="35"/>
      <c r="X808" s="35"/>
      <c r="Y808" s="35"/>
      <c r="Z808" s="35"/>
    </row>
    <row r="809" spans="1:26" ht="15.75" customHeight="1">
      <c r="A809" s="35"/>
      <c r="B809" s="35"/>
      <c r="C809" s="35"/>
      <c r="D809" s="35"/>
      <c r="E809" s="35"/>
      <c r="F809" s="35"/>
      <c r="G809" s="35"/>
      <c r="H809" s="35"/>
      <c r="I809" s="35"/>
      <c r="J809" s="35"/>
      <c r="K809" s="35"/>
      <c r="L809" s="35"/>
      <c r="M809" s="35"/>
      <c r="N809" s="35"/>
      <c r="O809" s="35"/>
      <c r="P809" s="35"/>
      <c r="Q809" s="35"/>
      <c r="R809" s="35"/>
      <c r="S809" s="35"/>
      <c r="T809" s="35"/>
      <c r="U809" s="35"/>
      <c r="V809" s="35"/>
      <c r="W809" s="35"/>
      <c r="X809" s="35"/>
      <c r="Y809" s="35"/>
      <c r="Z809" s="35"/>
    </row>
    <row r="810" spans="1:26" ht="15.75" customHeight="1">
      <c r="A810" s="35"/>
      <c r="B810" s="35"/>
      <c r="C810" s="35"/>
      <c r="D810" s="35"/>
      <c r="E810" s="35"/>
      <c r="F810" s="35"/>
      <c r="G810" s="35"/>
      <c r="H810" s="35"/>
      <c r="I810" s="35"/>
      <c r="J810" s="35"/>
      <c r="K810" s="35"/>
      <c r="L810" s="35"/>
      <c r="M810" s="35"/>
      <c r="N810" s="35"/>
      <c r="O810" s="35"/>
      <c r="P810" s="35"/>
      <c r="Q810" s="35"/>
      <c r="R810" s="35"/>
      <c r="S810" s="35"/>
      <c r="T810" s="35"/>
      <c r="U810" s="35"/>
      <c r="V810" s="35"/>
      <c r="W810" s="35"/>
      <c r="X810" s="35"/>
      <c r="Y810" s="35"/>
      <c r="Z810" s="35"/>
    </row>
    <row r="811" spans="1:26" ht="15.75" customHeight="1">
      <c r="A811" s="35"/>
      <c r="B811" s="35"/>
      <c r="C811" s="35"/>
      <c r="D811" s="35"/>
      <c r="E811" s="35"/>
      <c r="F811" s="35"/>
      <c r="G811" s="35"/>
      <c r="H811" s="35"/>
      <c r="I811" s="35"/>
      <c r="J811" s="35"/>
      <c r="K811" s="35"/>
      <c r="L811" s="35"/>
      <c r="M811" s="35"/>
      <c r="N811" s="35"/>
      <c r="O811" s="35"/>
      <c r="P811" s="35"/>
      <c r="Q811" s="35"/>
      <c r="R811" s="35"/>
      <c r="S811" s="35"/>
      <c r="T811" s="35"/>
      <c r="U811" s="35"/>
      <c r="V811" s="35"/>
      <c r="W811" s="35"/>
      <c r="X811" s="35"/>
      <c r="Y811" s="35"/>
      <c r="Z811" s="35"/>
    </row>
    <row r="812" spans="1:26" ht="15.75" customHeight="1">
      <c r="A812" s="35"/>
      <c r="B812" s="35"/>
      <c r="C812" s="35"/>
      <c r="D812" s="35"/>
      <c r="E812" s="35"/>
      <c r="F812" s="35"/>
      <c r="G812" s="35"/>
      <c r="H812" s="35"/>
      <c r="I812" s="35"/>
      <c r="J812" s="35"/>
      <c r="K812" s="35"/>
      <c r="L812" s="35"/>
      <c r="M812" s="35"/>
      <c r="N812" s="35"/>
      <c r="O812" s="35"/>
      <c r="P812" s="35"/>
      <c r="Q812" s="35"/>
      <c r="R812" s="35"/>
      <c r="S812" s="35"/>
      <c r="T812" s="35"/>
      <c r="U812" s="35"/>
      <c r="V812" s="35"/>
      <c r="W812" s="35"/>
      <c r="X812" s="35"/>
      <c r="Y812" s="35"/>
      <c r="Z812" s="35"/>
    </row>
    <row r="813" spans="1:26" ht="15.75" customHeight="1">
      <c r="A813" s="35"/>
      <c r="B813" s="35"/>
      <c r="C813" s="35"/>
      <c r="D813" s="35"/>
      <c r="E813" s="35"/>
      <c r="F813" s="35"/>
      <c r="G813" s="35"/>
      <c r="H813" s="35"/>
      <c r="I813" s="35"/>
      <c r="J813" s="35"/>
      <c r="K813" s="35"/>
      <c r="L813" s="35"/>
      <c r="M813" s="35"/>
      <c r="N813" s="35"/>
      <c r="O813" s="35"/>
      <c r="P813" s="35"/>
      <c r="Q813" s="35"/>
      <c r="R813" s="35"/>
      <c r="S813" s="35"/>
      <c r="T813" s="35"/>
      <c r="U813" s="35"/>
      <c r="V813" s="35"/>
      <c r="W813" s="35"/>
      <c r="X813" s="35"/>
      <c r="Y813" s="35"/>
      <c r="Z813" s="35"/>
    </row>
    <row r="814" spans="1:26" ht="15.75" customHeight="1">
      <c r="A814" s="35"/>
      <c r="B814" s="35"/>
      <c r="C814" s="35"/>
      <c r="D814" s="35"/>
      <c r="E814" s="35"/>
      <c r="F814" s="35"/>
      <c r="G814" s="35"/>
      <c r="H814" s="35"/>
      <c r="I814" s="35"/>
      <c r="J814" s="35"/>
      <c r="K814" s="35"/>
      <c r="L814" s="35"/>
      <c r="M814" s="35"/>
      <c r="N814" s="35"/>
      <c r="O814" s="35"/>
      <c r="P814" s="35"/>
      <c r="Q814" s="35"/>
      <c r="R814" s="35"/>
      <c r="S814" s="35"/>
      <c r="T814" s="35"/>
      <c r="U814" s="35"/>
      <c r="V814" s="35"/>
      <c r="W814" s="35"/>
      <c r="X814" s="35"/>
      <c r="Y814" s="35"/>
      <c r="Z814" s="35"/>
    </row>
    <row r="815" spans="1:26" ht="15.75" customHeight="1">
      <c r="A815" s="35"/>
      <c r="B815" s="35"/>
      <c r="C815" s="35"/>
      <c r="D815" s="35"/>
      <c r="E815" s="35"/>
      <c r="F815" s="35"/>
      <c r="G815" s="35"/>
      <c r="H815" s="35"/>
      <c r="I815" s="35"/>
      <c r="J815" s="35"/>
      <c r="K815" s="35"/>
      <c r="L815" s="35"/>
      <c r="M815" s="35"/>
      <c r="N815" s="35"/>
      <c r="O815" s="35"/>
      <c r="P815" s="35"/>
      <c r="Q815" s="35"/>
      <c r="R815" s="35"/>
      <c r="S815" s="35"/>
      <c r="T815" s="35"/>
      <c r="U815" s="35"/>
      <c r="V815" s="35"/>
      <c r="W815" s="35"/>
      <c r="X815" s="35"/>
      <c r="Y815" s="35"/>
      <c r="Z815" s="35"/>
    </row>
    <row r="816" spans="1:26" ht="15.75" customHeight="1">
      <c r="A816" s="35"/>
      <c r="B816" s="35"/>
      <c r="C816" s="35"/>
      <c r="D816" s="35"/>
      <c r="E816" s="35"/>
      <c r="F816" s="35"/>
      <c r="G816" s="35"/>
      <c r="H816" s="35"/>
      <c r="I816" s="35"/>
      <c r="J816" s="35"/>
      <c r="K816" s="35"/>
      <c r="L816" s="35"/>
      <c r="M816" s="35"/>
      <c r="N816" s="35"/>
      <c r="O816" s="35"/>
      <c r="P816" s="35"/>
      <c r="Q816" s="35"/>
      <c r="R816" s="35"/>
      <c r="S816" s="35"/>
      <c r="T816" s="35"/>
      <c r="U816" s="35"/>
      <c r="V816" s="35"/>
      <c r="W816" s="35"/>
      <c r="X816" s="35"/>
      <c r="Y816" s="35"/>
      <c r="Z816" s="35"/>
    </row>
    <row r="817" spans="1:26" ht="15.75" customHeight="1">
      <c r="A817" s="35"/>
      <c r="B817" s="35"/>
      <c r="C817" s="35"/>
      <c r="D817" s="35"/>
      <c r="E817" s="35"/>
      <c r="F817" s="35"/>
      <c r="G817" s="35"/>
      <c r="H817" s="35"/>
      <c r="I817" s="35"/>
      <c r="J817" s="35"/>
      <c r="K817" s="35"/>
      <c r="L817" s="35"/>
      <c r="M817" s="35"/>
      <c r="N817" s="35"/>
      <c r="O817" s="35"/>
      <c r="P817" s="35"/>
      <c r="Q817" s="35"/>
      <c r="R817" s="35"/>
      <c r="S817" s="35"/>
      <c r="T817" s="35"/>
      <c r="U817" s="35"/>
      <c r="V817" s="35"/>
      <c r="W817" s="35"/>
      <c r="X817" s="35"/>
      <c r="Y817" s="35"/>
      <c r="Z817" s="35"/>
    </row>
    <row r="818" spans="1:26" ht="15.75" customHeight="1">
      <c r="A818" s="35"/>
      <c r="B818" s="35"/>
      <c r="C818" s="35"/>
      <c r="D818" s="35"/>
      <c r="E818" s="35"/>
      <c r="F818" s="35"/>
      <c r="G818" s="35"/>
      <c r="H818" s="35"/>
      <c r="I818" s="35"/>
      <c r="J818" s="35"/>
      <c r="K818" s="35"/>
      <c r="L818" s="35"/>
      <c r="M818" s="35"/>
      <c r="N818" s="35"/>
      <c r="O818" s="35"/>
      <c r="P818" s="35"/>
      <c r="Q818" s="35"/>
      <c r="R818" s="35"/>
      <c r="S818" s="35"/>
      <c r="T818" s="35"/>
      <c r="U818" s="35"/>
      <c r="V818" s="35"/>
      <c r="W818" s="35"/>
      <c r="X818" s="35"/>
      <c r="Y818" s="35"/>
      <c r="Z818" s="35"/>
    </row>
    <row r="819" spans="1:26" ht="15.75" customHeight="1">
      <c r="A819" s="35"/>
      <c r="B819" s="35"/>
      <c r="C819" s="35"/>
      <c r="D819" s="35"/>
      <c r="E819" s="35"/>
      <c r="F819" s="35"/>
      <c r="G819" s="35"/>
      <c r="H819" s="35"/>
      <c r="I819" s="35"/>
      <c r="J819" s="35"/>
      <c r="K819" s="35"/>
      <c r="L819" s="35"/>
      <c r="M819" s="35"/>
      <c r="N819" s="35"/>
      <c r="O819" s="35"/>
      <c r="P819" s="35"/>
      <c r="Q819" s="35"/>
      <c r="R819" s="35"/>
      <c r="S819" s="35"/>
      <c r="T819" s="35"/>
      <c r="U819" s="35"/>
      <c r="V819" s="35"/>
      <c r="W819" s="35"/>
      <c r="X819" s="35"/>
      <c r="Y819" s="35"/>
      <c r="Z819" s="35"/>
    </row>
    <row r="820" spans="1:26" ht="15.75" customHeight="1">
      <c r="A820" s="35"/>
      <c r="B820" s="35"/>
      <c r="C820" s="35"/>
      <c r="D820" s="35"/>
      <c r="E820" s="35"/>
      <c r="F820" s="35"/>
      <c r="G820" s="35"/>
      <c r="H820" s="35"/>
      <c r="I820" s="35"/>
      <c r="J820" s="35"/>
      <c r="K820" s="35"/>
      <c r="L820" s="35"/>
      <c r="M820" s="35"/>
      <c r="N820" s="35"/>
      <c r="O820" s="35"/>
      <c r="P820" s="35"/>
      <c r="Q820" s="35"/>
      <c r="R820" s="35"/>
      <c r="S820" s="35"/>
      <c r="T820" s="35"/>
      <c r="U820" s="35"/>
      <c r="V820" s="35"/>
      <c r="W820" s="35"/>
      <c r="X820" s="35"/>
      <c r="Y820" s="35"/>
      <c r="Z820" s="35"/>
    </row>
    <row r="821" spans="1:26" ht="15.75" customHeight="1">
      <c r="A821" s="35"/>
      <c r="B821" s="35"/>
      <c r="C821" s="35"/>
      <c r="D821" s="35"/>
      <c r="E821" s="35"/>
      <c r="F821" s="35"/>
      <c r="G821" s="35"/>
      <c r="H821" s="35"/>
      <c r="I821" s="35"/>
      <c r="J821" s="35"/>
      <c r="K821" s="35"/>
      <c r="L821" s="35"/>
      <c r="M821" s="35"/>
      <c r="N821" s="35"/>
      <c r="O821" s="35"/>
      <c r="P821" s="35"/>
      <c r="Q821" s="35"/>
      <c r="R821" s="35"/>
      <c r="S821" s="35"/>
      <c r="T821" s="35"/>
      <c r="U821" s="35"/>
      <c r="V821" s="35"/>
      <c r="W821" s="35"/>
      <c r="X821" s="35"/>
      <c r="Y821" s="35"/>
      <c r="Z821" s="35"/>
    </row>
    <row r="822" spans="1:26" ht="15.75" customHeight="1">
      <c r="A822" s="35"/>
      <c r="B822" s="35"/>
      <c r="C822" s="35"/>
      <c r="D822" s="35"/>
      <c r="E822" s="35"/>
      <c r="F822" s="35"/>
      <c r="G822" s="35"/>
      <c r="H822" s="35"/>
      <c r="I822" s="35"/>
      <c r="J822" s="35"/>
      <c r="K822" s="35"/>
      <c r="L822" s="35"/>
      <c r="M822" s="35"/>
      <c r="N822" s="35"/>
      <c r="O822" s="35"/>
      <c r="P822" s="35"/>
      <c r="Q822" s="35"/>
      <c r="R822" s="35"/>
      <c r="S822" s="35"/>
      <c r="T822" s="35"/>
      <c r="U822" s="35"/>
      <c r="V822" s="35"/>
      <c r="W822" s="35"/>
      <c r="X822" s="35"/>
      <c r="Y822" s="35"/>
      <c r="Z822" s="35"/>
    </row>
    <row r="823" spans="1:26" ht="15.75" customHeight="1">
      <c r="A823" s="35"/>
      <c r="B823" s="35"/>
      <c r="C823" s="35"/>
      <c r="D823" s="35"/>
      <c r="E823" s="35"/>
      <c r="F823" s="35"/>
      <c r="G823" s="35"/>
      <c r="H823" s="35"/>
      <c r="I823" s="35"/>
      <c r="J823" s="35"/>
      <c r="K823" s="35"/>
      <c r="L823" s="35"/>
      <c r="M823" s="35"/>
      <c r="N823" s="35"/>
      <c r="O823" s="35"/>
      <c r="P823" s="35"/>
      <c r="Q823" s="35"/>
      <c r="R823" s="35"/>
      <c r="S823" s="35"/>
      <c r="T823" s="35"/>
      <c r="U823" s="35"/>
      <c r="V823" s="35"/>
      <c r="W823" s="35"/>
      <c r="X823" s="35"/>
      <c r="Y823" s="35"/>
      <c r="Z823" s="35"/>
    </row>
    <row r="824" spans="1:26" ht="15.75" customHeight="1">
      <c r="A824" s="35"/>
      <c r="B824" s="35"/>
      <c r="C824" s="35"/>
      <c r="D824" s="35"/>
      <c r="E824" s="35"/>
      <c r="F824" s="35"/>
      <c r="G824" s="35"/>
      <c r="H824" s="35"/>
      <c r="I824" s="35"/>
      <c r="J824" s="35"/>
      <c r="K824" s="35"/>
      <c r="L824" s="35"/>
      <c r="M824" s="35"/>
      <c r="N824" s="35"/>
      <c r="O824" s="35"/>
      <c r="P824" s="35"/>
      <c r="Q824" s="35"/>
      <c r="R824" s="35"/>
      <c r="S824" s="35"/>
      <c r="T824" s="35"/>
      <c r="U824" s="35"/>
      <c r="V824" s="35"/>
      <c r="W824" s="35"/>
      <c r="X824" s="35"/>
      <c r="Y824" s="35"/>
      <c r="Z824" s="35"/>
    </row>
    <row r="825" spans="1:26" ht="15.75" customHeight="1">
      <c r="A825" s="35"/>
      <c r="B825" s="35"/>
      <c r="C825" s="35"/>
      <c r="D825" s="35"/>
      <c r="E825" s="35"/>
      <c r="F825" s="35"/>
      <c r="G825" s="35"/>
      <c r="H825" s="35"/>
      <c r="I825" s="35"/>
      <c r="J825" s="35"/>
      <c r="K825" s="35"/>
      <c r="L825" s="35"/>
      <c r="M825" s="35"/>
      <c r="N825" s="35"/>
      <c r="O825" s="35"/>
      <c r="P825" s="35"/>
      <c r="Q825" s="35"/>
      <c r="R825" s="35"/>
      <c r="S825" s="35"/>
      <c r="T825" s="35"/>
      <c r="U825" s="35"/>
      <c r="V825" s="35"/>
      <c r="W825" s="35"/>
      <c r="X825" s="35"/>
      <c r="Y825" s="35"/>
      <c r="Z825" s="35"/>
    </row>
    <row r="826" spans="1:26" ht="15.75" customHeight="1">
      <c r="A826" s="35"/>
      <c r="B826" s="35"/>
      <c r="C826" s="35"/>
      <c r="D826" s="35"/>
      <c r="E826" s="35"/>
      <c r="F826" s="35"/>
      <c r="G826" s="35"/>
      <c r="H826" s="35"/>
      <c r="I826" s="35"/>
      <c r="J826" s="35"/>
      <c r="K826" s="35"/>
      <c r="L826" s="35"/>
      <c r="M826" s="35"/>
      <c r="N826" s="35"/>
      <c r="O826" s="35"/>
      <c r="P826" s="35"/>
      <c r="Q826" s="35"/>
      <c r="R826" s="35"/>
      <c r="S826" s="35"/>
      <c r="T826" s="35"/>
      <c r="U826" s="35"/>
      <c r="V826" s="35"/>
      <c r="W826" s="35"/>
      <c r="X826" s="35"/>
      <c r="Y826" s="35"/>
      <c r="Z826" s="35"/>
    </row>
    <row r="827" spans="1:26" ht="15.75" customHeight="1">
      <c r="A827" s="35"/>
      <c r="B827" s="35"/>
      <c r="C827" s="35"/>
      <c r="D827" s="35"/>
      <c r="E827" s="35"/>
      <c r="F827" s="35"/>
      <c r="G827" s="35"/>
      <c r="H827" s="35"/>
      <c r="I827" s="35"/>
      <c r="J827" s="35"/>
      <c r="K827" s="35"/>
      <c r="L827" s="35"/>
      <c r="M827" s="35"/>
      <c r="N827" s="35"/>
      <c r="O827" s="35"/>
      <c r="P827" s="35"/>
      <c r="Q827" s="35"/>
      <c r="R827" s="35"/>
      <c r="S827" s="35"/>
      <c r="T827" s="35"/>
      <c r="U827" s="35"/>
      <c r="V827" s="35"/>
      <c r="W827" s="35"/>
      <c r="X827" s="35"/>
      <c r="Y827" s="35"/>
      <c r="Z827" s="35"/>
    </row>
    <row r="828" spans="1:26" ht="15.75" customHeight="1">
      <c r="A828" s="35"/>
      <c r="B828" s="35"/>
      <c r="C828" s="35"/>
      <c r="D828" s="35"/>
      <c r="E828" s="35"/>
      <c r="F828" s="35"/>
      <c r="G828" s="35"/>
      <c r="H828" s="35"/>
      <c r="I828" s="35"/>
      <c r="J828" s="35"/>
      <c r="K828" s="35"/>
      <c r="L828" s="35"/>
      <c r="M828" s="35"/>
      <c r="N828" s="35"/>
      <c r="O828" s="35"/>
      <c r="P828" s="35"/>
      <c r="Q828" s="35"/>
      <c r="R828" s="35"/>
      <c r="S828" s="35"/>
      <c r="T828" s="35"/>
      <c r="U828" s="35"/>
      <c r="V828" s="35"/>
      <c r="W828" s="35"/>
      <c r="X828" s="35"/>
      <c r="Y828" s="35"/>
      <c r="Z828" s="35"/>
    </row>
    <row r="829" spans="1:26" ht="15.75" customHeight="1">
      <c r="A829" s="35"/>
      <c r="B829" s="35"/>
      <c r="C829" s="35"/>
      <c r="D829" s="35"/>
      <c r="E829" s="35"/>
      <c r="F829" s="35"/>
      <c r="G829" s="35"/>
      <c r="H829" s="35"/>
      <c r="I829" s="35"/>
      <c r="J829" s="35"/>
      <c r="K829" s="35"/>
      <c r="L829" s="35"/>
      <c r="M829" s="35"/>
      <c r="N829" s="35"/>
      <c r="O829" s="35"/>
      <c r="P829" s="35"/>
      <c r="Q829" s="35"/>
      <c r="R829" s="35"/>
      <c r="S829" s="35"/>
      <c r="T829" s="35"/>
      <c r="U829" s="35"/>
      <c r="V829" s="35"/>
      <c r="W829" s="35"/>
      <c r="X829" s="35"/>
      <c r="Y829" s="35"/>
      <c r="Z829" s="35"/>
    </row>
    <row r="830" spans="1:26" ht="15.75" customHeight="1">
      <c r="A830" s="35"/>
      <c r="B830" s="35"/>
      <c r="C830" s="35"/>
      <c r="D830" s="35"/>
      <c r="E830" s="35"/>
      <c r="F830" s="35"/>
      <c r="G830" s="35"/>
      <c r="H830" s="35"/>
      <c r="I830" s="35"/>
      <c r="J830" s="35"/>
      <c r="K830" s="35"/>
      <c r="L830" s="35"/>
      <c r="M830" s="35"/>
      <c r="N830" s="35"/>
      <c r="O830" s="35"/>
      <c r="P830" s="35"/>
      <c r="Q830" s="35"/>
      <c r="R830" s="35"/>
      <c r="S830" s="35"/>
      <c r="T830" s="35"/>
      <c r="U830" s="35"/>
      <c r="V830" s="35"/>
      <c r="W830" s="35"/>
      <c r="X830" s="35"/>
      <c r="Y830" s="35"/>
      <c r="Z830" s="35"/>
    </row>
    <row r="831" spans="1:26" ht="15.75" customHeight="1">
      <c r="A831" s="35"/>
      <c r="B831" s="35"/>
      <c r="C831" s="35"/>
      <c r="D831" s="35"/>
      <c r="E831" s="35"/>
      <c r="F831" s="35"/>
      <c r="G831" s="35"/>
      <c r="H831" s="35"/>
      <c r="I831" s="35"/>
      <c r="J831" s="35"/>
      <c r="K831" s="35"/>
      <c r="L831" s="35"/>
      <c r="M831" s="35"/>
      <c r="N831" s="35"/>
      <c r="O831" s="35"/>
      <c r="P831" s="35"/>
      <c r="Q831" s="35"/>
      <c r="R831" s="35"/>
      <c r="S831" s="35"/>
      <c r="T831" s="35"/>
      <c r="U831" s="35"/>
      <c r="V831" s="35"/>
      <c r="W831" s="35"/>
      <c r="X831" s="35"/>
      <c r="Y831" s="35"/>
      <c r="Z831" s="35"/>
    </row>
    <row r="832" spans="1:26" ht="15.75" customHeight="1">
      <c r="A832" s="35"/>
      <c r="B832" s="35"/>
      <c r="C832" s="35"/>
      <c r="D832" s="35"/>
      <c r="E832" s="35"/>
      <c r="F832" s="35"/>
      <c r="G832" s="35"/>
      <c r="H832" s="35"/>
      <c r="I832" s="35"/>
      <c r="J832" s="35"/>
      <c r="K832" s="35"/>
      <c r="L832" s="35"/>
      <c r="M832" s="35"/>
      <c r="N832" s="35"/>
      <c r="O832" s="35"/>
      <c r="P832" s="35"/>
      <c r="Q832" s="35"/>
      <c r="R832" s="35"/>
      <c r="S832" s="35"/>
      <c r="T832" s="35"/>
      <c r="U832" s="35"/>
      <c r="V832" s="35"/>
      <c r="W832" s="35"/>
      <c r="X832" s="35"/>
      <c r="Y832" s="35"/>
      <c r="Z832" s="35"/>
    </row>
    <row r="833" spans="1:26" ht="15.75" customHeight="1">
      <c r="A833" s="35"/>
      <c r="B833" s="35"/>
      <c r="C833" s="35"/>
      <c r="D833" s="35"/>
      <c r="E833" s="35"/>
      <c r="F833" s="35"/>
      <c r="G833" s="35"/>
      <c r="H833" s="35"/>
      <c r="I833" s="35"/>
      <c r="J833" s="35"/>
      <c r="K833" s="35"/>
      <c r="L833" s="35"/>
      <c r="M833" s="35"/>
      <c r="N833" s="35"/>
      <c r="O833" s="35"/>
      <c r="P833" s="35"/>
      <c r="Q833" s="35"/>
      <c r="R833" s="35"/>
      <c r="S833" s="35"/>
      <c r="T833" s="35"/>
      <c r="U833" s="35"/>
      <c r="V833" s="35"/>
      <c r="W833" s="35"/>
      <c r="X833" s="35"/>
      <c r="Y833" s="35"/>
      <c r="Z833" s="35"/>
    </row>
    <row r="834" spans="1:26" ht="15.75" customHeight="1">
      <c r="A834" s="35"/>
      <c r="B834" s="35"/>
      <c r="C834" s="35"/>
      <c r="D834" s="35"/>
      <c r="E834" s="35"/>
      <c r="F834" s="35"/>
      <c r="G834" s="35"/>
      <c r="H834" s="35"/>
      <c r="I834" s="35"/>
      <c r="J834" s="35"/>
      <c r="K834" s="35"/>
      <c r="L834" s="35"/>
      <c r="M834" s="35"/>
      <c r="N834" s="35"/>
      <c r="O834" s="35"/>
      <c r="P834" s="35"/>
      <c r="Q834" s="35"/>
      <c r="R834" s="35"/>
      <c r="S834" s="35"/>
      <c r="T834" s="35"/>
      <c r="U834" s="35"/>
      <c r="V834" s="35"/>
      <c r="W834" s="35"/>
      <c r="X834" s="35"/>
      <c r="Y834" s="35"/>
      <c r="Z834" s="35"/>
    </row>
    <row r="835" spans="1:26" ht="15.75" customHeight="1">
      <c r="A835" s="35"/>
      <c r="B835" s="35"/>
      <c r="C835" s="35"/>
      <c r="D835" s="35"/>
      <c r="E835" s="35"/>
      <c r="F835" s="35"/>
      <c r="G835" s="35"/>
      <c r="H835" s="35"/>
      <c r="I835" s="35"/>
      <c r="J835" s="35"/>
      <c r="K835" s="35"/>
      <c r="L835" s="35"/>
      <c r="M835" s="35"/>
      <c r="N835" s="35"/>
      <c r="O835" s="35"/>
      <c r="P835" s="35"/>
      <c r="Q835" s="35"/>
      <c r="R835" s="35"/>
      <c r="S835" s="35"/>
      <c r="T835" s="35"/>
      <c r="U835" s="35"/>
      <c r="V835" s="35"/>
      <c r="W835" s="35"/>
      <c r="X835" s="35"/>
      <c r="Y835" s="35"/>
      <c r="Z835" s="35"/>
    </row>
    <row r="836" spans="1:26" ht="15.75" customHeight="1">
      <c r="A836" s="35"/>
      <c r="B836" s="35"/>
      <c r="C836" s="35"/>
      <c r="D836" s="35"/>
      <c r="E836" s="35"/>
      <c r="F836" s="35"/>
      <c r="G836" s="35"/>
      <c r="H836" s="35"/>
      <c r="I836" s="35"/>
      <c r="J836" s="35"/>
      <c r="K836" s="35"/>
      <c r="L836" s="35"/>
      <c r="M836" s="35"/>
      <c r="N836" s="35"/>
      <c r="O836" s="35"/>
      <c r="P836" s="35"/>
      <c r="Q836" s="35"/>
      <c r="R836" s="35"/>
      <c r="S836" s="35"/>
      <c r="T836" s="35"/>
      <c r="U836" s="35"/>
      <c r="V836" s="35"/>
      <c r="W836" s="35"/>
      <c r="X836" s="35"/>
      <c r="Y836" s="35"/>
      <c r="Z836" s="35"/>
    </row>
    <row r="837" spans="1:26" ht="15.75" customHeight="1">
      <c r="A837" s="35"/>
      <c r="B837" s="35"/>
      <c r="C837" s="35"/>
      <c r="D837" s="35"/>
      <c r="E837" s="35"/>
      <c r="F837" s="35"/>
      <c r="G837" s="35"/>
      <c r="H837" s="35"/>
      <c r="I837" s="35"/>
      <c r="J837" s="35"/>
      <c r="K837" s="35"/>
      <c r="L837" s="35"/>
      <c r="M837" s="35"/>
      <c r="N837" s="35"/>
      <c r="O837" s="35"/>
      <c r="P837" s="35"/>
      <c r="Q837" s="35"/>
      <c r="R837" s="35"/>
      <c r="S837" s="35"/>
      <c r="T837" s="35"/>
      <c r="U837" s="35"/>
      <c r="V837" s="35"/>
      <c r="W837" s="35"/>
      <c r="X837" s="35"/>
      <c r="Y837" s="35"/>
      <c r="Z837" s="35"/>
    </row>
    <row r="838" spans="1:26" ht="15.75" customHeight="1">
      <c r="A838" s="35"/>
      <c r="B838" s="35"/>
      <c r="C838" s="35"/>
      <c r="D838" s="35"/>
      <c r="E838" s="35"/>
      <c r="F838" s="35"/>
      <c r="G838" s="35"/>
      <c r="H838" s="35"/>
      <c r="I838" s="35"/>
      <c r="J838" s="35"/>
      <c r="K838" s="35"/>
      <c r="L838" s="35"/>
      <c r="M838" s="35"/>
      <c r="N838" s="35"/>
      <c r="O838" s="35"/>
      <c r="P838" s="35"/>
      <c r="Q838" s="35"/>
      <c r="R838" s="35"/>
      <c r="S838" s="35"/>
      <c r="T838" s="35"/>
      <c r="U838" s="35"/>
      <c r="V838" s="35"/>
      <c r="W838" s="35"/>
      <c r="X838" s="35"/>
      <c r="Y838" s="35"/>
      <c r="Z838" s="35"/>
    </row>
    <row r="839" spans="1:26" ht="15.75" customHeight="1">
      <c r="A839" s="35"/>
      <c r="B839" s="35"/>
      <c r="C839" s="35"/>
      <c r="D839" s="35"/>
      <c r="E839" s="35"/>
      <c r="F839" s="35"/>
      <c r="G839" s="35"/>
      <c r="H839" s="35"/>
      <c r="I839" s="35"/>
      <c r="J839" s="35"/>
      <c r="K839" s="35"/>
      <c r="L839" s="35"/>
      <c r="M839" s="35"/>
      <c r="N839" s="35"/>
      <c r="O839" s="35"/>
      <c r="P839" s="35"/>
      <c r="Q839" s="35"/>
      <c r="R839" s="35"/>
      <c r="S839" s="35"/>
      <c r="T839" s="35"/>
      <c r="U839" s="35"/>
      <c r="V839" s="35"/>
      <c r="W839" s="35"/>
      <c r="X839" s="35"/>
      <c r="Y839" s="35"/>
      <c r="Z839" s="35"/>
    </row>
    <row r="840" spans="1:26" ht="15.75" customHeight="1">
      <c r="A840" s="35"/>
      <c r="B840" s="35"/>
      <c r="C840" s="35"/>
      <c r="D840" s="35"/>
      <c r="E840" s="35"/>
      <c r="F840" s="35"/>
      <c r="G840" s="35"/>
      <c r="H840" s="35"/>
      <c r="I840" s="35"/>
      <c r="J840" s="35"/>
      <c r="K840" s="35"/>
      <c r="L840" s="35"/>
      <c r="M840" s="35"/>
      <c r="N840" s="35"/>
      <c r="O840" s="35"/>
      <c r="P840" s="35"/>
      <c r="Q840" s="35"/>
      <c r="R840" s="35"/>
      <c r="S840" s="35"/>
      <c r="T840" s="35"/>
      <c r="U840" s="35"/>
      <c r="V840" s="35"/>
      <c r="W840" s="35"/>
      <c r="X840" s="35"/>
      <c r="Y840" s="35"/>
      <c r="Z840" s="35"/>
    </row>
    <row r="841" spans="1:26" ht="15.75" customHeight="1">
      <c r="A841" s="35"/>
      <c r="B841" s="35"/>
      <c r="C841" s="35"/>
      <c r="D841" s="35"/>
      <c r="E841" s="35"/>
      <c r="F841" s="35"/>
      <c r="G841" s="35"/>
      <c r="H841" s="35"/>
      <c r="I841" s="35"/>
      <c r="J841" s="35"/>
      <c r="K841" s="35"/>
      <c r="L841" s="35"/>
      <c r="M841" s="35"/>
      <c r="N841" s="35"/>
      <c r="O841" s="35"/>
      <c r="P841" s="35"/>
      <c r="Q841" s="35"/>
      <c r="R841" s="35"/>
      <c r="S841" s="35"/>
      <c r="T841" s="35"/>
      <c r="U841" s="35"/>
      <c r="V841" s="35"/>
      <c r="W841" s="35"/>
      <c r="X841" s="35"/>
      <c r="Y841" s="35"/>
      <c r="Z841" s="35"/>
    </row>
    <row r="842" spans="1:26" ht="15.75" customHeight="1">
      <c r="A842" s="35"/>
      <c r="B842" s="35"/>
      <c r="C842" s="35"/>
      <c r="D842" s="35"/>
      <c r="E842" s="35"/>
      <c r="F842" s="35"/>
      <c r="G842" s="35"/>
      <c r="H842" s="35"/>
      <c r="I842" s="35"/>
      <c r="J842" s="35"/>
      <c r="K842" s="35"/>
      <c r="L842" s="35"/>
      <c r="M842" s="35"/>
      <c r="N842" s="35"/>
      <c r="O842" s="35"/>
      <c r="P842" s="35"/>
      <c r="Q842" s="35"/>
      <c r="R842" s="35"/>
      <c r="S842" s="35"/>
      <c r="T842" s="35"/>
      <c r="U842" s="35"/>
      <c r="V842" s="35"/>
      <c r="W842" s="35"/>
      <c r="X842" s="35"/>
      <c r="Y842" s="35"/>
      <c r="Z842" s="35"/>
    </row>
    <row r="843" spans="1:26" ht="15.75" customHeight="1">
      <c r="A843" s="35"/>
      <c r="B843" s="35"/>
      <c r="C843" s="35"/>
      <c r="D843" s="35"/>
      <c r="E843" s="35"/>
      <c r="F843" s="35"/>
      <c r="G843" s="35"/>
      <c r="H843" s="35"/>
      <c r="I843" s="35"/>
      <c r="J843" s="35"/>
      <c r="K843" s="35"/>
      <c r="L843" s="35"/>
      <c r="M843" s="35"/>
      <c r="N843" s="35"/>
      <c r="O843" s="35"/>
      <c r="P843" s="35"/>
      <c r="Q843" s="35"/>
      <c r="R843" s="35"/>
      <c r="S843" s="35"/>
      <c r="T843" s="35"/>
      <c r="U843" s="35"/>
      <c r="V843" s="35"/>
      <c r="W843" s="35"/>
      <c r="X843" s="35"/>
      <c r="Y843" s="35"/>
      <c r="Z843" s="35"/>
    </row>
    <row r="844" spans="1:26" ht="15.75" customHeight="1">
      <c r="A844" s="35"/>
      <c r="B844" s="35"/>
      <c r="C844" s="35"/>
      <c r="D844" s="35"/>
      <c r="E844" s="35"/>
      <c r="F844" s="35"/>
      <c r="G844" s="35"/>
      <c r="H844" s="35"/>
      <c r="I844" s="35"/>
      <c r="J844" s="35"/>
      <c r="K844" s="35"/>
      <c r="L844" s="35"/>
      <c r="M844" s="35"/>
      <c r="N844" s="35"/>
      <c r="O844" s="35"/>
      <c r="P844" s="35"/>
      <c r="Q844" s="35"/>
      <c r="R844" s="35"/>
      <c r="S844" s="35"/>
      <c r="T844" s="35"/>
      <c r="U844" s="35"/>
      <c r="V844" s="35"/>
      <c r="W844" s="35"/>
      <c r="X844" s="35"/>
      <c r="Y844" s="35"/>
      <c r="Z844" s="35"/>
    </row>
    <row r="845" spans="1:26" ht="15.75" customHeight="1">
      <c r="A845" s="35"/>
      <c r="B845" s="35"/>
      <c r="C845" s="35"/>
      <c r="D845" s="35"/>
      <c r="E845" s="35"/>
      <c r="F845" s="35"/>
      <c r="G845" s="35"/>
      <c r="H845" s="35"/>
      <c r="I845" s="35"/>
      <c r="J845" s="35"/>
      <c r="K845" s="35"/>
      <c r="L845" s="35"/>
      <c r="M845" s="35"/>
      <c r="N845" s="35"/>
      <c r="O845" s="35"/>
      <c r="P845" s="35"/>
      <c r="Q845" s="35"/>
      <c r="R845" s="35"/>
      <c r="S845" s="35"/>
      <c r="T845" s="35"/>
      <c r="U845" s="35"/>
      <c r="V845" s="35"/>
      <c r="W845" s="35"/>
      <c r="X845" s="35"/>
      <c r="Y845" s="35"/>
      <c r="Z845" s="35"/>
    </row>
    <row r="846" spans="1:26" ht="15.75" customHeight="1">
      <c r="A846" s="35"/>
      <c r="B846" s="35"/>
      <c r="C846" s="35"/>
      <c r="D846" s="35"/>
      <c r="E846" s="35"/>
      <c r="F846" s="35"/>
      <c r="G846" s="35"/>
      <c r="H846" s="35"/>
      <c r="I846" s="35"/>
      <c r="J846" s="35"/>
      <c r="K846" s="35"/>
      <c r="L846" s="35"/>
      <c r="M846" s="35"/>
      <c r="N846" s="35"/>
      <c r="O846" s="35"/>
      <c r="P846" s="35"/>
      <c r="Q846" s="35"/>
      <c r="R846" s="35"/>
      <c r="S846" s="35"/>
      <c r="T846" s="35"/>
      <c r="U846" s="35"/>
      <c r="V846" s="35"/>
      <c r="W846" s="35"/>
      <c r="X846" s="35"/>
      <c r="Y846" s="35"/>
      <c r="Z846" s="35"/>
    </row>
    <row r="847" spans="1:26" ht="15.75" customHeight="1">
      <c r="A847" s="35"/>
      <c r="B847" s="35"/>
      <c r="C847" s="35"/>
      <c r="D847" s="35"/>
      <c r="E847" s="35"/>
      <c r="F847" s="35"/>
      <c r="G847" s="35"/>
      <c r="H847" s="35"/>
      <c r="I847" s="35"/>
      <c r="J847" s="35"/>
      <c r="K847" s="35"/>
      <c r="L847" s="35"/>
      <c r="M847" s="35"/>
      <c r="N847" s="35"/>
      <c r="O847" s="35"/>
      <c r="P847" s="35"/>
      <c r="Q847" s="35"/>
      <c r="R847" s="35"/>
      <c r="S847" s="35"/>
      <c r="T847" s="35"/>
      <c r="U847" s="35"/>
      <c r="V847" s="35"/>
      <c r="W847" s="35"/>
      <c r="X847" s="35"/>
      <c r="Y847" s="35"/>
      <c r="Z847" s="35"/>
    </row>
    <row r="848" spans="1:26" ht="15.75" customHeight="1">
      <c r="A848" s="35"/>
      <c r="B848" s="35"/>
      <c r="C848" s="35"/>
      <c r="D848" s="35"/>
      <c r="E848" s="35"/>
      <c r="F848" s="35"/>
      <c r="G848" s="35"/>
      <c r="H848" s="35"/>
      <c r="I848" s="35"/>
      <c r="J848" s="35"/>
      <c r="K848" s="35"/>
      <c r="L848" s="35"/>
      <c r="M848" s="35"/>
      <c r="N848" s="35"/>
      <c r="O848" s="35"/>
      <c r="P848" s="35"/>
      <c r="Q848" s="35"/>
      <c r="R848" s="35"/>
      <c r="S848" s="35"/>
      <c r="T848" s="35"/>
      <c r="U848" s="35"/>
      <c r="V848" s="35"/>
      <c r="W848" s="35"/>
      <c r="X848" s="35"/>
      <c r="Y848" s="35"/>
      <c r="Z848" s="35"/>
    </row>
    <row r="849" spans="1:26" ht="15.75" customHeight="1">
      <c r="A849" s="35"/>
      <c r="B849" s="35"/>
      <c r="C849" s="35"/>
      <c r="D849" s="35"/>
      <c r="E849" s="35"/>
      <c r="F849" s="35"/>
      <c r="G849" s="35"/>
      <c r="H849" s="35"/>
      <c r="I849" s="35"/>
      <c r="J849" s="35"/>
      <c r="K849" s="35"/>
      <c r="L849" s="35"/>
      <c r="M849" s="35"/>
      <c r="N849" s="35"/>
      <c r="O849" s="35"/>
      <c r="P849" s="35"/>
      <c r="Q849" s="35"/>
      <c r="R849" s="35"/>
      <c r="S849" s="35"/>
      <c r="T849" s="35"/>
      <c r="U849" s="35"/>
      <c r="V849" s="35"/>
      <c r="W849" s="35"/>
      <c r="X849" s="35"/>
      <c r="Y849" s="35"/>
      <c r="Z849" s="35"/>
    </row>
    <row r="850" spans="1:26" ht="15.75" customHeight="1">
      <c r="A850" s="35"/>
      <c r="B850" s="35"/>
      <c r="C850" s="35"/>
      <c r="D850" s="35"/>
      <c r="E850" s="35"/>
      <c r="F850" s="35"/>
      <c r="G850" s="35"/>
      <c r="H850" s="35"/>
      <c r="I850" s="35"/>
      <c r="J850" s="35"/>
      <c r="K850" s="35"/>
      <c r="L850" s="35"/>
      <c r="M850" s="35"/>
      <c r="N850" s="35"/>
      <c r="O850" s="35"/>
      <c r="P850" s="35"/>
      <c r="Q850" s="35"/>
      <c r="R850" s="35"/>
      <c r="S850" s="35"/>
      <c r="T850" s="35"/>
      <c r="U850" s="35"/>
      <c r="V850" s="35"/>
      <c r="W850" s="35"/>
      <c r="X850" s="35"/>
      <c r="Y850" s="35"/>
      <c r="Z850" s="35"/>
    </row>
    <row r="851" spans="1:26" ht="15.75" customHeight="1">
      <c r="A851" s="35"/>
      <c r="B851" s="35"/>
      <c r="C851" s="35"/>
      <c r="D851" s="35"/>
      <c r="E851" s="35"/>
      <c r="F851" s="35"/>
      <c r="G851" s="35"/>
      <c r="H851" s="35"/>
      <c r="I851" s="35"/>
      <c r="J851" s="35"/>
      <c r="K851" s="35"/>
      <c r="L851" s="35"/>
      <c r="M851" s="35"/>
      <c r="N851" s="35"/>
      <c r="O851" s="35"/>
      <c r="P851" s="35"/>
      <c r="Q851" s="35"/>
      <c r="R851" s="35"/>
      <c r="S851" s="35"/>
      <c r="T851" s="35"/>
      <c r="U851" s="35"/>
      <c r="V851" s="35"/>
      <c r="W851" s="35"/>
      <c r="X851" s="35"/>
      <c r="Y851" s="35"/>
      <c r="Z851" s="35"/>
    </row>
    <row r="852" spans="1:26" ht="15.75" customHeight="1">
      <c r="A852" s="35"/>
      <c r="B852" s="35"/>
      <c r="C852" s="35"/>
      <c r="D852" s="35"/>
      <c r="E852" s="35"/>
      <c r="F852" s="35"/>
      <c r="G852" s="35"/>
      <c r="H852" s="35"/>
      <c r="I852" s="35"/>
      <c r="J852" s="35"/>
      <c r="K852" s="35"/>
      <c r="L852" s="35"/>
      <c r="M852" s="35"/>
      <c r="N852" s="35"/>
      <c r="O852" s="35"/>
      <c r="P852" s="35"/>
      <c r="Q852" s="35"/>
      <c r="R852" s="35"/>
      <c r="S852" s="35"/>
      <c r="T852" s="35"/>
      <c r="U852" s="35"/>
      <c r="V852" s="35"/>
      <c r="W852" s="35"/>
      <c r="X852" s="35"/>
      <c r="Y852" s="35"/>
      <c r="Z852" s="35"/>
    </row>
    <row r="853" spans="1:26" ht="15.75" customHeight="1">
      <c r="A853" s="35"/>
      <c r="B853" s="35"/>
      <c r="C853" s="35"/>
      <c r="D853" s="35"/>
      <c r="E853" s="35"/>
      <c r="F853" s="35"/>
      <c r="G853" s="35"/>
      <c r="H853" s="35"/>
      <c r="I853" s="35"/>
      <c r="J853" s="35"/>
      <c r="K853" s="35"/>
      <c r="L853" s="35"/>
      <c r="M853" s="35"/>
      <c r="N853" s="35"/>
      <c r="O853" s="35"/>
      <c r="P853" s="35"/>
      <c r="Q853" s="35"/>
      <c r="R853" s="35"/>
      <c r="S853" s="35"/>
      <c r="T853" s="35"/>
      <c r="U853" s="35"/>
      <c r="V853" s="35"/>
      <c r="W853" s="35"/>
      <c r="X853" s="35"/>
      <c r="Y853" s="35"/>
      <c r="Z853" s="35"/>
    </row>
    <row r="854" spans="1:26" ht="15.75" customHeight="1">
      <c r="A854" s="35"/>
      <c r="B854" s="35"/>
      <c r="C854" s="35"/>
      <c r="D854" s="35"/>
      <c r="E854" s="35"/>
      <c r="F854" s="35"/>
      <c r="G854" s="35"/>
      <c r="H854" s="35"/>
      <c r="I854" s="35"/>
      <c r="J854" s="35"/>
      <c r="K854" s="35"/>
      <c r="L854" s="35"/>
      <c r="M854" s="35"/>
      <c r="N854" s="35"/>
      <c r="O854" s="35"/>
      <c r="P854" s="35"/>
      <c r="Q854" s="35"/>
      <c r="R854" s="35"/>
      <c r="S854" s="35"/>
      <c r="T854" s="35"/>
      <c r="U854" s="35"/>
      <c r="V854" s="35"/>
      <c r="W854" s="35"/>
      <c r="X854" s="35"/>
      <c r="Y854" s="35"/>
      <c r="Z854" s="35"/>
    </row>
    <row r="855" spans="1:26" ht="15.75" customHeight="1">
      <c r="A855" s="35"/>
      <c r="B855" s="35"/>
      <c r="C855" s="35"/>
      <c r="D855" s="35"/>
      <c r="E855" s="35"/>
      <c r="F855" s="35"/>
      <c r="G855" s="35"/>
      <c r="H855" s="35"/>
      <c r="I855" s="35"/>
      <c r="J855" s="35"/>
      <c r="K855" s="35"/>
      <c r="L855" s="35"/>
      <c r="M855" s="35"/>
      <c r="N855" s="35"/>
      <c r="O855" s="35"/>
      <c r="P855" s="35"/>
      <c r="Q855" s="35"/>
      <c r="R855" s="35"/>
      <c r="S855" s="35"/>
      <c r="T855" s="35"/>
      <c r="U855" s="35"/>
      <c r="V855" s="35"/>
      <c r="W855" s="35"/>
      <c r="X855" s="35"/>
      <c r="Y855" s="35"/>
      <c r="Z855" s="35"/>
    </row>
    <row r="856" spans="1:26" ht="15.75" customHeight="1">
      <c r="A856" s="35"/>
      <c r="B856" s="35"/>
      <c r="C856" s="35"/>
      <c r="D856" s="35"/>
      <c r="E856" s="35"/>
      <c r="F856" s="35"/>
      <c r="G856" s="35"/>
      <c r="H856" s="35"/>
      <c r="I856" s="35"/>
      <c r="J856" s="35"/>
      <c r="K856" s="35"/>
      <c r="L856" s="35"/>
      <c r="M856" s="35"/>
      <c r="N856" s="35"/>
      <c r="O856" s="35"/>
      <c r="P856" s="35"/>
      <c r="Q856" s="35"/>
      <c r="R856" s="35"/>
      <c r="S856" s="35"/>
      <c r="T856" s="35"/>
      <c r="U856" s="35"/>
      <c r="V856" s="35"/>
      <c r="W856" s="35"/>
      <c r="X856" s="35"/>
      <c r="Y856" s="35"/>
      <c r="Z856" s="35"/>
    </row>
    <row r="857" spans="1:26" ht="15.75" customHeight="1">
      <c r="A857" s="35"/>
      <c r="B857" s="35"/>
      <c r="C857" s="35"/>
      <c r="D857" s="35"/>
      <c r="E857" s="35"/>
      <c r="F857" s="35"/>
      <c r="G857" s="35"/>
      <c r="H857" s="35"/>
      <c r="I857" s="35"/>
      <c r="J857" s="35"/>
      <c r="K857" s="35"/>
      <c r="L857" s="35"/>
      <c r="M857" s="35"/>
      <c r="N857" s="35"/>
      <c r="O857" s="35"/>
      <c r="P857" s="35"/>
      <c r="Q857" s="35"/>
      <c r="R857" s="35"/>
      <c r="S857" s="35"/>
      <c r="T857" s="35"/>
      <c r="U857" s="35"/>
      <c r="V857" s="35"/>
      <c r="W857" s="35"/>
      <c r="X857" s="35"/>
      <c r="Y857" s="35"/>
      <c r="Z857" s="35"/>
    </row>
    <row r="858" spans="1:26" ht="15.75" customHeight="1">
      <c r="A858" s="35"/>
      <c r="B858" s="35"/>
      <c r="C858" s="35"/>
      <c r="D858" s="35"/>
      <c r="E858" s="35"/>
      <c r="F858" s="35"/>
      <c r="G858" s="35"/>
      <c r="H858" s="35"/>
      <c r="I858" s="35"/>
      <c r="J858" s="35"/>
      <c r="K858" s="35"/>
      <c r="L858" s="35"/>
      <c r="M858" s="35"/>
      <c r="N858" s="35"/>
      <c r="O858" s="35"/>
      <c r="P858" s="35"/>
      <c r="Q858" s="35"/>
      <c r="R858" s="35"/>
      <c r="S858" s="35"/>
      <c r="T858" s="35"/>
      <c r="U858" s="35"/>
      <c r="V858" s="35"/>
      <c r="W858" s="35"/>
      <c r="X858" s="35"/>
      <c r="Y858" s="35"/>
      <c r="Z858" s="35"/>
    </row>
    <row r="859" spans="1:26" ht="15.75" customHeight="1">
      <c r="A859" s="35"/>
      <c r="B859" s="35"/>
      <c r="C859" s="35"/>
      <c r="D859" s="35"/>
      <c r="E859" s="35"/>
      <c r="F859" s="35"/>
      <c r="G859" s="35"/>
      <c r="H859" s="35"/>
      <c r="I859" s="35"/>
      <c r="J859" s="35"/>
      <c r="K859" s="35"/>
      <c r="L859" s="35"/>
      <c r="M859" s="35"/>
      <c r="N859" s="35"/>
      <c r="O859" s="35"/>
      <c r="P859" s="35"/>
      <c r="Q859" s="35"/>
      <c r="R859" s="35"/>
      <c r="S859" s="35"/>
      <c r="T859" s="35"/>
      <c r="U859" s="35"/>
      <c r="V859" s="35"/>
      <c r="W859" s="35"/>
      <c r="X859" s="35"/>
      <c r="Y859" s="35"/>
      <c r="Z859" s="35"/>
    </row>
    <row r="860" spans="1:26" ht="15.75" customHeight="1">
      <c r="A860" s="35"/>
      <c r="B860" s="35"/>
      <c r="C860" s="35"/>
      <c r="D860" s="35"/>
      <c r="E860" s="35"/>
      <c r="F860" s="35"/>
      <c r="G860" s="35"/>
      <c r="H860" s="35"/>
      <c r="I860" s="35"/>
      <c r="J860" s="35"/>
      <c r="K860" s="35"/>
      <c r="L860" s="35"/>
      <c r="M860" s="35"/>
      <c r="N860" s="35"/>
      <c r="O860" s="35"/>
      <c r="P860" s="35"/>
      <c r="Q860" s="35"/>
      <c r="R860" s="35"/>
      <c r="S860" s="35"/>
      <c r="T860" s="35"/>
      <c r="U860" s="35"/>
      <c r="V860" s="35"/>
      <c r="W860" s="35"/>
      <c r="X860" s="35"/>
      <c r="Y860" s="35"/>
      <c r="Z860" s="35"/>
    </row>
    <row r="861" spans="1:26" ht="15.75" customHeight="1">
      <c r="A861" s="35"/>
      <c r="B861" s="35"/>
      <c r="C861" s="35"/>
      <c r="D861" s="35"/>
      <c r="E861" s="35"/>
      <c r="F861" s="35"/>
      <c r="G861" s="35"/>
      <c r="H861" s="35"/>
      <c r="I861" s="35"/>
      <c r="J861" s="35"/>
      <c r="K861" s="35"/>
      <c r="L861" s="35"/>
      <c r="M861" s="35"/>
      <c r="N861" s="35"/>
      <c r="O861" s="35"/>
      <c r="P861" s="35"/>
      <c r="Q861" s="35"/>
      <c r="R861" s="35"/>
      <c r="S861" s="35"/>
      <c r="T861" s="35"/>
      <c r="U861" s="35"/>
      <c r="V861" s="35"/>
      <c r="W861" s="35"/>
      <c r="X861" s="35"/>
      <c r="Y861" s="35"/>
      <c r="Z861" s="35"/>
    </row>
    <row r="862" spans="1:26" ht="15.75" customHeight="1">
      <c r="A862" s="35"/>
      <c r="B862" s="35"/>
      <c r="C862" s="35"/>
      <c r="D862" s="35"/>
      <c r="E862" s="35"/>
      <c r="F862" s="35"/>
      <c r="G862" s="35"/>
      <c r="H862" s="35"/>
      <c r="I862" s="35"/>
      <c r="J862" s="35"/>
      <c r="K862" s="35"/>
      <c r="L862" s="35"/>
      <c r="M862" s="35"/>
      <c r="N862" s="35"/>
      <c r="O862" s="35"/>
      <c r="P862" s="35"/>
      <c r="Q862" s="35"/>
      <c r="R862" s="35"/>
      <c r="S862" s="35"/>
      <c r="T862" s="35"/>
      <c r="U862" s="35"/>
      <c r="V862" s="35"/>
      <c r="W862" s="35"/>
      <c r="X862" s="35"/>
      <c r="Y862" s="35"/>
      <c r="Z862" s="35"/>
    </row>
    <row r="863" spans="1:26" ht="15.75" customHeight="1">
      <c r="A863" s="35"/>
      <c r="B863" s="35"/>
      <c r="C863" s="35"/>
      <c r="D863" s="35"/>
      <c r="E863" s="35"/>
      <c r="F863" s="35"/>
      <c r="G863" s="35"/>
      <c r="H863" s="35"/>
      <c r="I863" s="35"/>
      <c r="J863" s="35"/>
      <c r="K863" s="35"/>
      <c r="L863" s="35"/>
      <c r="M863" s="35"/>
      <c r="N863" s="35"/>
      <c r="O863" s="35"/>
      <c r="P863" s="35"/>
      <c r="Q863" s="35"/>
      <c r="R863" s="35"/>
      <c r="S863" s="35"/>
      <c r="T863" s="35"/>
      <c r="U863" s="35"/>
      <c r="V863" s="35"/>
      <c r="W863" s="35"/>
      <c r="X863" s="35"/>
      <c r="Y863" s="35"/>
      <c r="Z863" s="35"/>
    </row>
    <row r="864" spans="1:26" ht="15.75" customHeight="1">
      <c r="A864" s="35"/>
      <c r="B864" s="35"/>
      <c r="C864" s="35"/>
      <c r="D864" s="35"/>
      <c r="E864" s="35"/>
      <c r="F864" s="35"/>
      <c r="G864" s="35"/>
      <c r="H864" s="35"/>
      <c r="I864" s="35"/>
      <c r="J864" s="35"/>
      <c r="K864" s="35"/>
      <c r="L864" s="35"/>
      <c r="M864" s="35"/>
      <c r="N864" s="35"/>
      <c r="O864" s="35"/>
      <c r="P864" s="35"/>
      <c r="Q864" s="35"/>
      <c r="R864" s="35"/>
      <c r="S864" s="35"/>
      <c r="T864" s="35"/>
      <c r="U864" s="35"/>
      <c r="V864" s="35"/>
      <c r="W864" s="35"/>
      <c r="X864" s="35"/>
      <c r="Y864" s="35"/>
      <c r="Z864" s="35"/>
    </row>
    <row r="865" spans="1:26" ht="15.75" customHeight="1">
      <c r="A865" s="35"/>
      <c r="B865" s="35"/>
      <c r="C865" s="35"/>
      <c r="D865" s="35"/>
      <c r="E865" s="35"/>
      <c r="F865" s="35"/>
      <c r="G865" s="35"/>
      <c r="H865" s="35"/>
      <c r="I865" s="35"/>
      <c r="J865" s="35"/>
      <c r="K865" s="35"/>
      <c r="L865" s="35"/>
      <c r="M865" s="35"/>
      <c r="N865" s="35"/>
      <c r="O865" s="35"/>
      <c r="P865" s="35"/>
      <c r="Q865" s="35"/>
      <c r="R865" s="35"/>
      <c r="S865" s="35"/>
      <c r="T865" s="35"/>
      <c r="U865" s="35"/>
      <c r="V865" s="35"/>
      <c r="W865" s="35"/>
      <c r="X865" s="35"/>
      <c r="Y865" s="35"/>
      <c r="Z865" s="35"/>
    </row>
    <row r="866" spans="1:26" ht="15.75" customHeight="1">
      <c r="A866" s="35"/>
      <c r="B866" s="35"/>
      <c r="C866" s="35"/>
      <c r="D866" s="35"/>
      <c r="E866" s="35"/>
      <c r="F866" s="35"/>
      <c r="G866" s="35"/>
      <c r="H866" s="35"/>
      <c r="I866" s="35"/>
      <c r="J866" s="35"/>
      <c r="K866" s="35"/>
      <c r="L866" s="35"/>
      <c r="M866" s="35"/>
      <c r="N866" s="35"/>
      <c r="O866" s="35"/>
      <c r="P866" s="35"/>
      <c r="Q866" s="35"/>
      <c r="R866" s="35"/>
      <c r="S866" s="35"/>
      <c r="T866" s="35"/>
      <c r="U866" s="35"/>
      <c r="V866" s="35"/>
      <c r="W866" s="35"/>
      <c r="X866" s="35"/>
      <c r="Y866" s="35"/>
      <c r="Z866" s="35"/>
    </row>
    <row r="867" spans="1:26" ht="15.75" customHeight="1">
      <c r="A867" s="35"/>
      <c r="B867" s="35"/>
      <c r="C867" s="35"/>
      <c r="D867" s="35"/>
      <c r="E867" s="35"/>
      <c r="F867" s="35"/>
      <c r="G867" s="35"/>
      <c r="H867" s="35"/>
      <c r="I867" s="35"/>
      <c r="J867" s="35"/>
      <c r="K867" s="35"/>
      <c r="L867" s="35"/>
      <c r="M867" s="35"/>
      <c r="N867" s="35"/>
      <c r="O867" s="35"/>
      <c r="P867" s="35"/>
      <c r="Q867" s="35"/>
      <c r="R867" s="35"/>
      <c r="S867" s="35"/>
      <c r="T867" s="35"/>
      <c r="U867" s="35"/>
      <c r="V867" s="35"/>
      <c r="W867" s="35"/>
      <c r="X867" s="35"/>
      <c r="Y867" s="35"/>
      <c r="Z867" s="35"/>
    </row>
    <row r="868" spans="1:26" ht="15.75" customHeight="1">
      <c r="A868" s="35"/>
      <c r="B868" s="35"/>
      <c r="C868" s="35"/>
      <c r="D868" s="35"/>
      <c r="E868" s="35"/>
      <c r="F868" s="35"/>
      <c r="G868" s="35"/>
      <c r="H868" s="35"/>
      <c r="I868" s="35"/>
      <c r="J868" s="35"/>
      <c r="K868" s="35"/>
      <c r="L868" s="35"/>
      <c r="M868" s="35"/>
      <c r="N868" s="35"/>
      <c r="O868" s="35"/>
      <c r="P868" s="35"/>
      <c r="Q868" s="35"/>
      <c r="R868" s="35"/>
      <c r="S868" s="35"/>
      <c r="T868" s="35"/>
      <c r="U868" s="35"/>
      <c r="V868" s="35"/>
      <c r="W868" s="35"/>
      <c r="X868" s="35"/>
      <c r="Y868" s="35"/>
      <c r="Z868" s="35"/>
    </row>
    <row r="869" spans="1:26" ht="15.75" customHeight="1">
      <c r="A869" s="35"/>
      <c r="B869" s="35"/>
      <c r="C869" s="35"/>
      <c r="D869" s="35"/>
      <c r="E869" s="35"/>
      <c r="F869" s="35"/>
      <c r="G869" s="35"/>
      <c r="H869" s="35"/>
      <c r="I869" s="35"/>
      <c r="J869" s="35"/>
      <c r="K869" s="35"/>
      <c r="L869" s="35"/>
      <c r="M869" s="35"/>
      <c r="N869" s="35"/>
      <c r="O869" s="35"/>
      <c r="P869" s="35"/>
      <c r="Q869" s="35"/>
      <c r="R869" s="35"/>
      <c r="S869" s="35"/>
      <c r="T869" s="35"/>
      <c r="U869" s="35"/>
      <c r="V869" s="35"/>
      <c r="W869" s="35"/>
      <c r="X869" s="35"/>
      <c r="Y869" s="35"/>
      <c r="Z869" s="35"/>
    </row>
    <row r="870" spans="1:26" ht="15.75" customHeight="1">
      <c r="A870" s="35"/>
      <c r="B870" s="35"/>
      <c r="C870" s="35"/>
      <c r="D870" s="35"/>
      <c r="E870" s="35"/>
      <c r="F870" s="35"/>
      <c r="G870" s="35"/>
      <c r="H870" s="35"/>
      <c r="I870" s="35"/>
      <c r="J870" s="35"/>
      <c r="K870" s="35"/>
      <c r="L870" s="35"/>
      <c r="M870" s="35"/>
      <c r="N870" s="35"/>
      <c r="O870" s="35"/>
      <c r="P870" s="35"/>
      <c r="Q870" s="35"/>
      <c r="R870" s="35"/>
      <c r="S870" s="35"/>
      <c r="T870" s="35"/>
      <c r="U870" s="35"/>
      <c r="V870" s="35"/>
      <c r="W870" s="35"/>
      <c r="X870" s="35"/>
      <c r="Y870" s="35"/>
      <c r="Z870" s="35"/>
    </row>
    <row r="871" spans="1:26" ht="15.75" customHeight="1">
      <c r="A871" s="35"/>
      <c r="B871" s="35"/>
      <c r="C871" s="35"/>
      <c r="D871" s="35"/>
      <c r="E871" s="35"/>
      <c r="F871" s="35"/>
      <c r="G871" s="35"/>
      <c r="H871" s="35"/>
      <c r="I871" s="35"/>
      <c r="J871" s="35"/>
      <c r="K871" s="35"/>
      <c r="L871" s="35"/>
      <c r="M871" s="35"/>
      <c r="N871" s="35"/>
      <c r="O871" s="35"/>
      <c r="P871" s="35"/>
      <c r="Q871" s="35"/>
      <c r="R871" s="35"/>
      <c r="S871" s="35"/>
      <c r="T871" s="35"/>
      <c r="U871" s="35"/>
      <c r="V871" s="35"/>
      <c r="W871" s="35"/>
      <c r="X871" s="35"/>
      <c r="Y871" s="35"/>
      <c r="Z871" s="35"/>
    </row>
    <row r="872" spans="1:26" ht="15.75" customHeight="1">
      <c r="A872" s="35"/>
      <c r="B872" s="35"/>
      <c r="C872" s="35"/>
      <c r="D872" s="35"/>
      <c r="E872" s="35"/>
      <c r="F872" s="35"/>
      <c r="G872" s="35"/>
      <c r="H872" s="35"/>
      <c r="I872" s="35"/>
      <c r="J872" s="35"/>
      <c r="K872" s="35"/>
      <c r="L872" s="35"/>
      <c r="M872" s="35"/>
      <c r="N872" s="35"/>
      <c r="O872" s="35"/>
      <c r="P872" s="35"/>
      <c r="Q872" s="35"/>
      <c r="R872" s="35"/>
      <c r="S872" s="35"/>
      <c r="T872" s="35"/>
      <c r="U872" s="35"/>
      <c r="V872" s="35"/>
      <c r="W872" s="35"/>
      <c r="X872" s="35"/>
      <c r="Y872" s="35"/>
      <c r="Z872" s="35"/>
    </row>
    <row r="873" spans="1:26" ht="15.75" customHeight="1">
      <c r="A873" s="35"/>
      <c r="B873" s="35"/>
      <c r="C873" s="35"/>
      <c r="D873" s="35"/>
      <c r="E873" s="35"/>
      <c r="F873" s="35"/>
      <c r="G873" s="35"/>
      <c r="H873" s="35"/>
      <c r="I873" s="35"/>
      <c r="J873" s="35"/>
      <c r="K873" s="35"/>
      <c r="L873" s="35"/>
      <c r="M873" s="35"/>
      <c r="N873" s="35"/>
      <c r="O873" s="35"/>
      <c r="P873" s="35"/>
      <c r="Q873" s="35"/>
      <c r="R873" s="35"/>
      <c r="S873" s="35"/>
      <c r="T873" s="35"/>
      <c r="U873" s="35"/>
      <c r="V873" s="35"/>
      <c r="W873" s="35"/>
      <c r="X873" s="35"/>
      <c r="Y873" s="35"/>
      <c r="Z873" s="35"/>
    </row>
    <row r="874" spans="1:26" ht="15.75" customHeight="1">
      <c r="A874" s="35"/>
      <c r="B874" s="35"/>
      <c r="C874" s="35"/>
      <c r="D874" s="35"/>
      <c r="E874" s="35"/>
      <c r="F874" s="35"/>
      <c r="G874" s="35"/>
      <c r="H874" s="35"/>
      <c r="I874" s="35"/>
      <c r="J874" s="35"/>
      <c r="K874" s="35"/>
      <c r="L874" s="35"/>
      <c r="M874" s="35"/>
      <c r="N874" s="35"/>
      <c r="O874" s="35"/>
      <c r="P874" s="35"/>
      <c r="Q874" s="35"/>
      <c r="R874" s="35"/>
      <c r="S874" s="35"/>
      <c r="T874" s="35"/>
      <c r="U874" s="35"/>
      <c r="V874" s="35"/>
      <c r="W874" s="35"/>
      <c r="X874" s="35"/>
      <c r="Y874" s="35"/>
      <c r="Z874" s="35"/>
    </row>
    <row r="875" spans="1:26" ht="15.75" customHeight="1">
      <c r="A875" s="35"/>
      <c r="B875" s="35"/>
      <c r="C875" s="35"/>
      <c r="D875" s="35"/>
      <c r="E875" s="35"/>
      <c r="F875" s="35"/>
      <c r="G875" s="35"/>
      <c r="H875" s="35"/>
      <c r="I875" s="35"/>
      <c r="J875" s="35"/>
      <c r="K875" s="35"/>
      <c r="L875" s="35"/>
      <c r="M875" s="35"/>
      <c r="N875" s="35"/>
      <c r="O875" s="35"/>
      <c r="P875" s="35"/>
      <c r="Q875" s="35"/>
      <c r="R875" s="35"/>
      <c r="S875" s="35"/>
      <c r="T875" s="35"/>
      <c r="U875" s="35"/>
      <c r="V875" s="35"/>
      <c r="W875" s="35"/>
      <c r="X875" s="35"/>
      <c r="Y875" s="35"/>
      <c r="Z875" s="35"/>
    </row>
    <row r="876" spans="1:26" ht="15.75" customHeight="1">
      <c r="A876" s="35"/>
      <c r="B876" s="35"/>
      <c r="C876" s="35"/>
      <c r="D876" s="35"/>
      <c r="E876" s="35"/>
      <c r="F876" s="35"/>
      <c r="G876" s="35"/>
      <c r="H876" s="35"/>
      <c r="I876" s="35"/>
      <c r="J876" s="35"/>
      <c r="K876" s="35"/>
      <c r="L876" s="35"/>
      <c r="M876" s="35"/>
      <c r="N876" s="35"/>
      <c r="O876" s="35"/>
      <c r="P876" s="35"/>
      <c r="Q876" s="35"/>
      <c r="R876" s="35"/>
      <c r="S876" s="35"/>
      <c r="T876" s="35"/>
      <c r="U876" s="35"/>
      <c r="V876" s="35"/>
      <c r="W876" s="35"/>
      <c r="X876" s="35"/>
      <c r="Y876" s="35"/>
      <c r="Z876" s="35"/>
    </row>
    <row r="877" spans="1:26" ht="15.75" customHeight="1">
      <c r="A877" s="35"/>
      <c r="B877" s="35"/>
      <c r="C877" s="35"/>
      <c r="D877" s="35"/>
      <c r="E877" s="35"/>
      <c r="F877" s="35"/>
      <c r="G877" s="35"/>
      <c r="H877" s="35"/>
      <c r="I877" s="35"/>
      <c r="J877" s="35"/>
      <c r="K877" s="35"/>
      <c r="L877" s="35"/>
      <c r="M877" s="35"/>
      <c r="N877" s="35"/>
      <c r="O877" s="35"/>
      <c r="P877" s="35"/>
      <c r="Q877" s="35"/>
      <c r="R877" s="35"/>
      <c r="S877" s="35"/>
      <c r="T877" s="35"/>
      <c r="U877" s="35"/>
      <c r="V877" s="35"/>
      <c r="W877" s="35"/>
      <c r="X877" s="35"/>
      <c r="Y877" s="35"/>
      <c r="Z877" s="35"/>
    </row>
    <row r="878" spans="1:26" ht="15.75" customHeight="1">
      <c r="A878" s="35"/>
      <c r="B878" s="35"/>
      <c r="C878" s="35"/>
      <c r="D878" s="35"/>
      <c r="E878" s="35"/>
      <c r="F878" s="35"/>
      <c r="G878" s="35"/>
      <c r="H878" s="35"/>
      <c r="I878" s="35"/>
      <c r="J878" s="35"/>
      <c r="K878" s="35"/>
      <c r="L878" s="35"/>
      <c r="M878" s="35"/>
      <c r="N878" s="35"/>
      <c r="O878" s="35"/>
      <c r="P878" s="35"/>
      <c r="Q878" s="35"/>
      <c r="R878" s="35"/>
      <c r="S878" s="35"/>
      <c r="T878" s="35"/>
      <c r="U878" s="35"/>
      <c r="V878" s="35"/>
      <c r="W878" s="35"/>
      <c r="X878" s="35"/>
      <c r="Y878" s="35"/>
      <c r="Z878" s="35"/>
    </row>
    <row r="879" spans="1:26" ht="15.75" customHeight="1">
      <c r="A879" s="35"/>
      <c r="B879" s="35"/>
      <c r="C879" s="35"/>
      <c r="D879" s="35"/>
      <c r="E879" s="35"/>
      <c r="F879" s="35"/>
      <c r="G879" s="35"/>
      <c r="H879" s="35"/>
      <c r="I879" s="35"/>
      <c r="J879" s="35"/>
      <c r="K879" s="35"/>
      <c r="L879" s="35"/>
      <c r="M879" s="35"/>
      <c r="N879" s="35"/>
      <c r="O879" s="35"/>
      <c r="P879" s="35"/>
      <c r="Q879" s="35"/>
      <c r="R879" s="35"/>
      <c r="S879" s="35"/>
      <c r="T879" s="35"/>
      <c r="U879" s="35"/>
      <c r="V879" s="35"/>
      <c r="W879" s="35"/>
      <c r="X879" s="35"/>
      <c r="Y879" s="35"/>
      <c r="Z879" s="35"/>
    </row>
    <row r="880" spans="1:26" ht="15.75" customHeight="1">
      <c r="A880" s="35"/>
      <c r="B880" s="35"/>
      <c r="C880" s="35"/>
      <c r="D880" s="35"/>
      <c r="E880" s="35"/>
      <c r="F880" s="35"/>
      <c r="G880" s="35"/>
      <c r="H880" s="35"/>
      <c r="I880" s="35"/>
      <c r="J880" s="35"/>
      <c r="K880" s="35"/>
      <c r="L880" s="35"/>
      <c r="M880" s="35"/>
      <c r="N880" s="35"/>
      <c r="O880" s="35"/>
      <c r="P880" s="35"/>
      <c r="Q880" s="35"/>
      <c r="R880" s="35"/>
      <c r="S880" s="35"/>
      <c r="T880" s="35"/>
      <c r="U880" s="35"/>
      <c r="V880" s="35"/>
      <c r="W880" s="35"/>
      <c r="X880" s="35"/>
      <c r="Y880" s="35"/>
      <c r="Z880" s="35"/>
    </row>
    <row r="881" spans="1:26" ht="15.75" customHeight="1">
      <c r="A881" s="35"/>
      <c r="B881" s="35"/>
      <c r="C881" s="35"/>
      <c r="D881" s="35"/>
      <c r="E881" s="35"/>
      <c r="F881" s="35"/>
      <c r="G881" s="35"/>
      <c r="H881" s="35"/>
      <c r="I881" s="35"/>
      <c r="J881" s="35"/>
      <c r="K881" s="35"/>
      <c r="L881" s="35"/>
      <c r="M881" s="35"/>
      <c r="N881" s="35"/>
      <c r="O881" s="35"/>
      <c r="P881" s="35"/>
      <c r="Q881" s="35"/>
      <c r="R881" s="35"/>
      <c r="S881" s="35"/>
      <c r="T881" s="35"/>
      <c r="U881" s="35"/>
      <c r="V881" s="35"/>
      <c r="W881" s="35"/>
      <c r="X881" s="35"/>
      <c r="Y881" s="35"/>
      <c r="Z881" s="35"/>
    </row>
  </sheetData>
  <sheetProtection sheet="1" objects="1" scenarios="1"/>
  <protectedRanges>
    <protectedRange sqref="C20:D25 C31:D34 C44:D49 C55:D57" name="Intervalo1"/>
  </protectedRanges>
  <mergeCells count="70">
    <mergeCell ref="A14:D14"/>
    <mergeCell ref="A1:D5"/>
    <mergeCell ref="A6:D6"/>
    <mergeCell ref="A7:D7"/>
    <mergeCell ref="A9:D9"/>
    <mergeCell ref="A12:D12"/>
    <mergeCell ref="A16:D16"/>
    <mergeCell ref="A18:D18"/>
    <mergeCell ref="A19:B19"/>
    <mergeCell ref="C19:D19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35:B35"/>
    <mergeCell ref="A27:B28"/>
    <mergeCell ref="C27:C28"/>
    <mergeCell ref="D27:D28"/>
    <mergeCell ref="A29:C29"/>
    <mergeCell ref="A30:B30"/>
    <mergeCell ref="A31:B31"/>
    <mergeCell ref="C31:D31"/>
    <mergeCell ref="A32:B32"/>
    <mergeCell ref="C32:D32"/>
    <mergeCell ref="A33:B33"/>
    <mergeCell ref="A34:B34"/>
    <mergeCell ref="C34:D34"/>
    <mergeCell ref="A36:D36"/>
    <mergeCell ref="A37:D37"/>
    <mergeCell ref="A40:D40"/>
    <mergeCell ref="A42:D42"/>
    <mergeCell ref="A43:B43"/>
    <mergeCell ref="C43:D43"/>
    <mergeCell ref="A44:B44"/>
    <mergeCell ref="C44:D44"/>
    <mergeCell ref="A45:B45"/>
    <mergeCell ref="C45:D45"/>
    <mergeCell ref="A46:B46"/>
    <mergeCell ref="C46:D46"/>
    <mergeCell ref="A47:B47"/>
    <mergeCell ref="C47:D47"/>
    <mergeCell ref="A48:B48"/>
    <mergeCell ref="C48:D48"/>
    <mergeCell ref="A49:B49"/>
    <mergeCell ref="C49:D49"/>
    <mergeCell ref="A58:B58"/>
    <mergeCell ref="A59:D59"/>
    <mergeCell ref="A60:D60"/>
    <mergeCell ref="A57:B57"/>
    <mergeCell ref="A50:B50"/>
    <mergeCell ref="C50:D50"/>
    <mergeCell ref="A51:B52"/>
    <mergeCell ref="C51:C52"/>
    <mergeCell ref="D51:D52"/>
    <mergeCell ref="A53:C53"/>
    <mergeCell ref="A54:B54"/>
    <mergeCell ref="A55:B55"/>
    <mergeCell ref="C55:D55"/>
    <mergeCell ref="A56:B56"/>
    <mergeCell ref="C56:D56"/>
  </mergeCells>
  <pageMargins left="0.7" right="0.7" top="0.75" bottom="0.75" header="0.51180555555555496" footer="0.51180555555555496"/>
  <pageSetup paperSize="9" scale="74" firstPageNumber="0" fitToWidth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5A988-B9E7-4B02-A976-E5B471B3CE4C}">
  <dimension ref="A1:AMJ34"/>
  <sheetViews>
    <sheetView zoomScale="140" zoomScaleNormal="140" workbookViewId="0">
      <selection activeCell="D41" sqref="D41"/>
    </sheetView>
  </sheetViews>
  <sheetFormatPr defaultColWidth="9.140625" defaultRowHeight="16.5"/>
  <cols>
    <col min="1" max="1" width="2.7109375" style="48" customWidth="1"/>
    <col min="2" max="2" width="8.85546875" style="48" customWidth="1"/>
    <col min="3" max="3" width="52.5703125" style="48" customWidth="1"/>
    <col min="4" max="4" width="22" style="48" customWidth="1"/>
    <col min="5" max="5" width="13.5703125" style="48" customWidth="1"/>
    <col min="6" max="6" width="43.85546875" style="48" customWidth="1"/>
    <col min="7" max="7" width="51.7109375" style="48" customWidth="1"/>
    <col min="8" max="1024" width="9.140625" style="48"/>
  </cols>
  <sheetData>
    <row r="1" spans="2:7" s="49" customFormat="1" ht="25.5">
      <c r="B1" s="66" t="s">
        <v>118</v>
      </c>
      <c r="C1" s="48"/>
      <c r="D1" s="48"/>
      <c r="E1" s="48"/>
      <c r="F1" s="48"/>
      <c r="G1" s="48"/>
    </row>
    <row r="2" spans="2:7">
      <c r="B2" s="52" t="s">
        <v>82</v>
      </c>
      <c r="E2" s="56"/>
    </row>
    <row r="3" spans="2:7">
      <c r="B3" s="52" t="s">
        <v>83</v>
      </c>
      <c r="C3" s="57"/>
      <c r="D3" s="58"/>
      <c r="E3" s="59"/>
    </row>
    <row r="4" spans="2:7">
      <c r="B4" s="50" t="s">
        <v>84</v>
      </c>
      <c r="C4" s="132" t="s">
        <v>85</v>
      </c>
      <c r="D4" s="132"/>
      <c r="E4" s="54" t="s">
        <v>86</v>
      </c>
      <c r="F4" s="54" t="s">
        <v>119</v>
      </c>
    </row>
    <row r="5" spans="2:7" ht="16.5" customHeight="1">
      <c r="B5" s="50" t="s">
        <v>71</v>
      </c>
      <c r="C5" s="131" t="s">
        <v>87</v>
      </c>
      <c r="D5" s="131"/>
      <c r="E5" s="60">
        <f>(1/MESES_NO_ANO)*100</f>
        <v>8.3333333333333321</v>
      </c>
      <c r="F5" s="60" t="s">
        <v>120</v>
      </c>
    </row>
    <row r="6" spans="2:7" s="48" customFormat="1" ht="16.5" customHeight="1">
      <c r="B6" s="54" t="s">
        <v>72</v>
      </c>
      <c r="C6" s="133" t="s">
        <v>88</v>
      </c>
      <c r="D6" s="133"/>
      <c r="E6" s="62">
        <f>(1/3)/MESES_NO_ANO*100</f>
        <v>2.7777777777777777</v>
      </c>
      <c r="F6" s="62" t="s">
        <v>121</v>
      </c>
    </row>
    <row r="7" spans="2:7" s="64" customFormat="1" ht="16.5" customHeight="1">
      <c r="B7" s="134" t="s">
        <v>89</v>
      </c>
      <c r="C7" s="134"/>
      <c r="D7" s="134"/>
      <c r="E7" s="134"/>
      <c r="F7" s="134"/>
    </row>
    <row r="8" spans="2:7" s="64" customFormat="1" ht="34.5" customHeight="1">
      <c r="B8" s="50" t="s">
        <v>90</v>
      </c>
      <c r="C8" s="135" t="s">
        <v>91</v>
      </c>
      <c r="D8" s="135"/>
      <c r="E8" s="54" t="s">
        <v>86</v>
      </c>
    </row>
    <row r="9" spans="2:7" ht="16.5" customHeight="1">
      <c r="B9" s="50" t="s">
        <v>71</v>
      </c>
      <c r="C9" s="131" t="s">
        <v>92</v>
      </c>
      <c r="D9" s="131"/>
      <c r="E9" s="60">
        <v>20</v>
      </c>
    </row>
    <row r="10" spans="2:7" s="49" customFormat="1" ht="16.5" customHeight="1">
      <c r="B10" s="54" t="s">
        <v>72</v>
      </c>
      <c r="C10" s="133" t="s">
        <v>93</v>
      </c>
      <c r="D10" s="133"/>
      <c r="E10" s="65">
        <v>2.5</v>
      </c>
    </row>
    <row r="11" spans="2:7" s="49" customFormat="1" ht="16.5" customHeight="1">
      <c r="B11" s="54" t="s">
        <v>73</v>
      </c>
      <c r="C11" s="131" t="s">
        <v>94</v>
      </c>
      <c r="D11" s="131"/>
      <c r="E11" s="60">
        <v>3</v>
      </c>
    </row>
    <row r="12" spans="2:7" s="49" customFormat="1" ht="16.5" customHeight="1">
      <c r="B12" s="54" t="s">
        <v>74</v>
      </c>
      <c r="C12" s="133" t="s">
        <v>95</v>
      </c>
      <c r="D12" s="133"/>
      <c r="E12" s="62">
        <v>1.5</v>
      </c>
    </row>
    <row r="13" spans="2:7" s="49" customFormat="1" ht="16.5" customHeight="1">
      <c r="B13" s="54" t="s">
        <v>75</v>
      </c>
      <c r="C13" s="131" t="s">
        <v>96</v>
      </c>
      <c r="D13" s="131"/>
      <c r="E13" s="60">
        <v>1</v>
      </c>
    </row>
    <row r="14" spans="2:7" s="49" customFormat="1" ht="16.5" customHeight="1">
      <c r="B14" s="54" t="s">
        <v>78</v>
      </c>
      <c r="C14" s="133" t="s">
        <v>97</v>
      </c>
      <c r="D14" s="133"/>
      <c r="E14" s="65">
        <v>0.6</v>
      </c>
    </row>
    <row r="15" spans="2:7" s="49" customFormat="1" ht="16.5" customHeight="1">
      <c r="B15" s="54" t="s">
        <v>79</v>
      </c>
      <c r="C15" s="131" t="s">
        <v>98</v>
      </c>
      <c r="D15" s="131"/>
      <c r="E15" s="60">
        <v>0.2</v>
      </c>
    </row>
    <row r="16" spans="2:7" ht="16.5" customHeight="1">
      <c r="B16" s="54" t="s">
        <v>80</v>
      </c>
      <c r="C16" s="133" t="s">
        <v>99</v>
      </c>
      <c r="D16" s="133"/>
      <c r="E16" s="65">
        <v>8</v>
      </c>
    </row>
    <row r="17" spans="2:6">
      <c r="B17" s="132" t="s">
        <v>81</v>
      </c>
      <c r="C17" s="132"/>
      <c r="D17" s="132"/>
      <c r="E17" s="67">
        <f>SUM(E9:E16)</f>
        <v>36.799999999999997</v>
      </c>
    </row>
    <row r="18" spans="2:6" s="64" customFormat="1">
      <c r="B18" s="52" t="s">
        <v>103</v>
      </c>
      <c r="C18" s="57"/>
      <c r="D18" s="58"/>
      <c r="E18" s="59"/>
    </row>
    <row r="19" spans="2:6" s="64" customFormat="1" ht="15" customHeight="1">
      <c r="B19" s="50">
        <v>3</v>
      </c>
      <c r="C19" s="132" t="s">
        <v>104</v>
      </c>
      <c r="D19" s="132"/>
      <c r="E19" s="54" t="s">
        <v>86</v>
      </c>
      <c r="F19" s="54" t="s">
        <v>119</v>
      </c>
    </row>
    <row r="20" spans="2:6" s="64" customFormat="1">
      <c r="B20" s="50" t="s">
        <v>71</v>
      </c>
      <c r="C20" s="136" t="s">
        <v>105</v>
      </c>
      <c r="D20" s="136"/>
      <c r="E20" s="60">
        <f>PERC_EMPREG_DEMIT_SEM_JUSTA_CAUSA_TOTAL_DESLIG%*PERC_EMPREG_AVISO_PREVIO_IND%*1/MESES_NO_ANO*100</f>
        <v>0.29105124999999998</v>
      </c>
      <c r="F20" s="60" t="s">
        <v>122</v>
      </c>
    </row>
    <row r="21" spans="2:6" s="64" customFormat="1">
      <c r="B21" s="54" t="s">
        <v>72</v>
      </c>
      <c r="C21" s="137" t="s">
        <v>106</v>
      </c>
      <c r="D21" s="137"/>
      <c r="E21" s="65">
        <f>PERC_EMPREG_DEMIT_SEM_JUSTA_CAUSA_TOTAL_DESLIG%*PERC_EMPREG_AVISO_PREVIO_TRAB%*(DIAS_NA_SEMANA/DIAS_NO_MES)/MESES_NO_ANO*100</f>
        <v>1.1557269305555555</v>
      </c>
      <c r="F21" s="62" t="s">
        <v>123</v>
      </c>
    </row>
    <row r="22" spans="2:6" s="49" customFormat="1" ht="16.5" customHeight="1">
      <c r="B22" s="54" t="s">
        <v>73</v>
      </c>
      <c r="C22" s="136" t="s">
        <v>107</v>
      </c>
      <c r="D22" s="136"/>
      <c r="E22" s="60">
        <f>ROUNDUP(PERC_AVISO_PREVIO_TRAB%*(PERC_MULTA_FGTS%)*PERC_FGTS%*100,2)</f>
        <v>0.04</v>
      </c>
      <c r="F22" s="60" t="s">
        <v>124</v>
      </c>
    </row>
    <row r="23" spans="2:6" s="49" customFormat="1" ht="15.95" customHeight="1">
      <c r="B23" s="52" t="s">
        <v>108</v>
      </c>
      <c r="C23" s="57"/>
      <c r="D23" s="58"/>
      <c r="E23" s="48"/>
    </row>
    <row r="24" spans="2:6" s="49" customFormat="1" ht="15.95" customHeight="1">
      <c r="B24" s="52" t="s">
        <v>109</v>
      </c>
      <c r="C24" s="57"/>
      <c r="D24" s="58"/>
      <c r="E24" s="59"/>
    </row>
    <row r="25" spans="2:6" s="49" customFormat="1" ht="16.5" customHeight="1">
      <c r="B25" s="50" t="s">
        <v>110</v>
      </c>
      <c r="C25" s="139" t="s">
        <v>111</v>
      </c>
      <c r="D25" s="139"/>
      <c r="E25" s="54" t="s">
        <v>86</v>
      </c>
      <c r="F25" s="54" t="s">
        <v>119</v>
      </c>
    </row>
    <row r="26" spans="2:6" s="49" customFormat="1" ht="15.95" customHeight="1">
      <c r="B26" s="54" t="s">
        <v>71</v>
      </c>
      <c r="C26" s="131" t="s">
        <v>112</v>
      </c>
      <c r="D26" s="131"/>
      <c r="E26" s="60">
        <f>(1/MESES_NO_ANO)*100</f>
        <v>8.3333333333333321</v>
      </c>
      <c r="F26" s="60" t="s">
        <v>125</v>
      </c>
    </row>
    <row r="27" spans="2:6" s="49" customFormat="1" ht="15.95" customHeight="1">
      <c r="B27" s="54" t="s">
        <v>72</v>
      </c>
      <c r="C27" s="55" t="s">
        <v>113</v>
      </c>
      <c r="D27" s="55"/>
      <c r="E27" s="65">
        <f>(DIAS_AUSENCIAS_LEGAIS/DIAS_NO_MES)/MESES_NO_ANO*100</f>
        <v>2.2222222222222223</v>
      </c>
      <c r="F27" s="62" t="s">
        <v>126</v>
      </c>
    </row>
    <row r="28" spans="2:6" s="49" customFormat="1" ht="15.95" customHeight="1">
      <c r="B28" s="54" t="s">
        <v>73</v>
      </c>
      <c r="C28" s="131" t="s">
        <v>114</v>
      </c>
      <c r="D28" s="131"/>
      <c r="E28" s="60">
        <f>(((DIAS_LICENCA_PATERNIDADE/DIAS_NO_MES)/MESES_NO_ANO)*PERC_NASCIDOS_VIVOS_POPUL_FEM%*PERC_PARTIC_MASC_VIGIL%)*100</f>
        <v>3.5673555555555549E-2</v>
      </c>
      <c r="F28" s="60" t="s">
        <v>127</v>
      </c>
    </row>
    <row r="29" spans="2:6" s="49" customFormat="1" ht="16.5" customHeight="1">
      <c r="B29" s="54" t="s">
        <v>74</v>
      </c>
      <c r="C29" s="133" t="s">
        <v>115</v>
      </c>
      <c r="D29" s="133"/>
      <c r="E29" s="65">
        <f>(DIAS_PAGOS_EMPRESA_ACID_TRAB/DIAS_NO_MES)/MESES_NO_ANO*PERC_EMPREG_AFAST_TRAB%*100</f>
        <v>1.85302229372558E-2</v>
      </c>
      <c r="F29" s="62" t="s">
        <v>128</v>
      </c>
    </row>
    <row r="30" spans="2:6" s="49" customFormat="1" ht="33" customHeight="1">
      <c r="B30" s="54" t="s">
        <v>75</v>
      </c>
      <c r="C30" s="131" t="s">
        <v>116</v>
      </c>
      <c r="D30" s="131"/>
      <c r="E30" s="60">
        <f>(((DIAS_LICENCA_MATERNIDADE/DIAS_NO_MES)/MESES_NO_ANO)*PERC_NASCIDOS_VIVOS_POPUL_FEM%*PERC_PARTIC_FEM_VIGIL%*PERC_GPS_FGTS%*100)</f>
        <v>0.14312918399999999</v>
      </c>
      <c r="F30" s="60" t="s">
        <v>129</v>
      </c>
    </row>
    <row r="31" spans="2:6" s="49" customFormat="1">
      <c r="B31" s="54" t="s">
        <v>78</v>
      </c>
      <c r="C31" s="133" t="str">
        <f>OUTRAS_AUSENCIAS_DESCRICAO</f>
        <v>Outras Ausências (Especificar - em %)</v>
      </c>
      <c r="D31" s="133"/>
      <c r="E31" s="65">
        <f>PERC_SUBSTITUTO_OUTRAS_AUSENCIAS</f>
        <v>0</v>
      </c>
      <c r="F31" s="62"/>
    </row>
    <row r="33" spans="2:7" ht="20.25">
      <c r="B33" s="68" t="s">
        <v>130</v>
      </c>
    </row>
    <row r="34" spans="2:7" ht="42.75" customHeight="1">
      <c r="B34" s="138" t="s">
        <v>131</v>
      </c>
      <c r="C34" s="138"/>
      <c r="D34" s="138"/>
      <c r="E34" s="138"/>
      <c r="G34" s="69"/>
    </row>
  </sheetData>
  <sheetProtection sheet="1" objects="1" scenarios="1"/>
  <mergeCells count="25">
    <mergeCell ref="B34:E34"/>
    <mergeCell ref="C25:D25"/>
    <mergeCell ref="C26:D26"/>
    <mergeCell ref="C28:D28"/>
    <mergeCell ref="C29:D29"/>
    <mergeCell ref="C30:D30"/>
    <mergeCell ref="C31:D31"/>
    <mergeCell ref="C22:D22"/>
    <mergeCell ref="C10:D10"/>
    <mergeCell ref="C11:D11"/>
    <mergeCell ref="C12:D12"/>
    <mergeCell ref="C13:D13"/>
    <mergeCell ref="C14:D14"/>
    <mergeCell ref="C15:D15"/>
    <mergeCell ref="C16:D16"/>
    <mergeCell ref="B17:D17"/>
    <mergeCell ref="C19:D19"/>
    <mergeCell ref="C20:D20"/>
    <mergeCell ref="C21:D21"/>
    <mergeCell ref="C9:D9"/>
    <mergeCell ref="C4:D4"/>
    <mergeCell ref="C5:D5"/>
    <mergeCell ref="C6:D6"/>
    <mergeCell ref="B7:F7"/>
    <mergeCell ref="C8:D8"/>
  </mergeCells>
  <dataValidations count="2">
    <dataValidation type="decimal" allowBlank="1" showInputMessage="1" showErrorMessage="1" errorTitle="Erro na inserção de dados." error="O percentual do Aviso Prévio Indenizado deverá ser inferior a 1,94%, conforme determinou o Tribunal de Contas da União por meio do Acórdão nº 1.904/2007 - Plenário." sqref="E21" xr:uid="{0E5D6CE2-733C-4329-847B-0C906C90CB95}">
      <formula1>0</formula1>
      <formula2>1.94</formula2>
    </dataValidation>
    <dataValidation type="decimal" allowBlank="1" showInputMessage="1" showErrorMessage="1" errorTitle="Erro na inserção de dados." error="O percentual do Aviso Prévio Indenizado deverá ser inferior a 0,64%, conforme determinou o Tribunal de Contas da União por meio do Acórdão nº 1.904/2007 - Plenário." sqref="E20" xr:uid="{0DA38F3F-1FA5-4086-BAF0-E6741854D319}">
      <formula1>0</formula1>
      <formula2>0.46</formula2>
    </dataValidation>
  </dataValidations>
  <pageMargins left="0.179861111111111" right="0.17013888888888901" top="0.1" bottom="2.9861111111111099E-2" header="0.51180555555555496" footer="0.51180555555555496"/>
  <pageSetup paperSize="9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B0392-8A93-4ABB-B201-F264BA844C57}">
  <dimension ref="A1:AMJ42"/>
  <sheetViews>
    <sheetView zoomScale="140" zoomScaleNormal="140" workbookViewId="0">
      <selection activeCell="F14" sqref="F14"/>
    </sheetView>
  </sheetViews>
  <sheetFormatPr defaultColWidth="9.140625" defaultRowHeight="16.5"/>
  <cols>
    <col min="1" max="1" width="2.7109375" style="48" customWidth="1"/>
    <col min="2" max="2" width="8.85546875" style="48" customWidth="1"/>
    <col min="3" max="3" width="52.5703125" style="48" customWidth="1"/>
    <col min="4" max="4" width="9.5703125" style="48" customWidth="1"/>
    <col min="5" max="5" width="13.5703125" style="48" customWidth="1"/>
    <col min="6" max="6" width="15.42578125" style="48" customWidth="1"/>
    <col min="7" max="1024" width="9.140625" style="48"/>
  </cols>
  <sheetData>
    <row r="1" spans="1:6" s="49" customFormat="1" ht="25.5">
      <c r="B1" s="66" t="s">
        <v>132</v>
      </c>
      <c r="C1" s="48"/>
      <c r="D1" s="48"/>
      <c r="E1" s="48"/>
      <c r="F1" s="48"/>
    </row>
    <row r="2" spans="1:6">
      <c r="B2" s="52" t="s">
        <v>76</v>
      </c>
      <c r="E2" s="53"/>
      <c r="F2" s="53"/>
    </row>
    <row r="3" spans="1:6" ht="33" customHeight="1">
      <c r="B3" s="50">
        <v>1</v>
      </c>
      <c r="C3" s="139" t="s">
        <v>77</v>
      </c>
      <c r="D3" s="139"/>
      <c r="E3" s="139"/>
      <c r="F3" s="54" t="s">
        <v>133</v>
      </c>
    </row>
    <row r="4" spans="1:6" ht="16.5" customHeight="1">
      <c r="B4" s="50" t="s">
        <v>75</v>
      </c>
      <c r="C4" s="131" t="s">
        <v>134</v>
      </c>
      <c r="D4" s="131"/>
      <c r="E4" s="131"/>
      <c r="F4" s="70">
        <v>220</v>
      </c>
    </row>
    <row r="5" spans="1:6" ht="16.5" customHeight="1">
      <c r="B5" s="50" t="s">
        <v>78</v>
      </c>
      <c r="C5" s="140" t="s">
        <v>135</v>
      </c>
      <c r="D5" s="140"/>
      <c r="E5" s="140"/>
      <c r="F5" s="71">
        <v>7</v>
      </c>
    </row>
    <row r="6" spans="1:6" ht="16.5" customHeight="1">
      <c r="B6" s="50" t="s">
        <v>79</v>
      </c>
      <c r="C6" s="131" t="s">
        <v>136</v>
      </c>
      <c r="D6" s="131"/>
      <c r="E6" s="131"/>
      <c r="F6" s="70">
        <v>365</v>
      </c>
    </row>
    <row r="7" spans="1:6" ht="16.5" customHeight="1">
      <c r="B7" s="50" t="s">
        <v>137</v>
      </c>
      <c r="C7" s="140" t="s">
        <v>138</v>
      </c>
      <c r="D7" s="140"/>
      <c r="E7" s="140"/>
      <c r="F7" s="72">
        <v>15.2</v>
      </c>
    </row>
    <row r="8" spans="1:6" ht="16.5" customHeight="1">
      <c r="B8" s="50" t="s">
        <v>139</v>
      </c>
      <c r="C8" s="131" t="s">
        <v>140</v>
      </c>
      <c r="D8" s="131"/>
      <c r="E8" s="131"/>
      <c r="F8" s="70">
        <v>12</v>
      </c>
    </row>
    <row r="9" spans="1:6" ht="16.5" customHeight="1">
      <c r="B9" s="50" t="s">
        <v>141</v>
      </c>
      <c r="C9" s="140" t="s">
        <v>142</v>
      </c>
      <c r="D9" s="140"/>
      <c r="E9" s="140"/>
      <c r="F9" s="71">
        <v>60</v>
      </c>
    </row>
    <row r="10" spans="1:6" s="48" customFormat="1" ht="16.5" customHeight="1">
      <c r="B10" s="50" t="s">
        <v>60</v>
      </c>
      <c r="C10" s="131" t="s">
        <v>143</v>
      </c>
      <c r="D10" s="131"/>
      <c r="E10" s="131"/>
      <c r="F10" s="73">
        <v>52.5</v>
      </c>
    </row>
    <row r="11" spans="1:6" s="64" customFormat="1"/>
    <row r="12" spans="1:6" s="64" customFormat="1">
      <c r="A12" s="48"/>
      <c r="B12" s="52" t="s">
        <v>100</v>
      </c>
      <c r="C12" s="49"/>
      <c r="D12" s="49"/>
      <c r="E12" s="49"/>
      <c r="F12" s="49"/>
    </row>
    <row r="13" spans="1:6" s="64" customFormat="1" ht="15" customHeight="1">
      <c r="A13" s="48"/>
      <c r="B13" s="50" t="s">
        <v>101</v>
      </c>
      <c r="C13" s="139" t="s">
        <v>102</v>
      </c>
      <c r="D13" s="139"/>
      <c r="E13" s="54" t="s">
        <v>144</v>
      </c>
      <c r="F13" s="54" t="s">
        <v>86</v>
      </c>
    </row>
    <row r="14" spans="1:6" s="64" customFormat="1">
      <c r="B14" s="74" t="s">
        <v>73</v>
      </c>
      <c r="C14" s="141" t="s">
        <v>145</v>
      </c>
      <c r="D14" s="141"/>
      <c r="E14" s="51" t="s">
        <v>146</v>
      </c>
      <c r="F14" s="75">
        <v>6</v>
      </c>
    </row>
    <row r="15" spans="1:6" s="64" customFormat="1"/>
    <row r="16" spans="1:6" s="49" customFormat="1">
      <c r="A16" s="64"/>
      <c r="B16" s="52" t="s">
        <v>103</v>
      </c>
      <c r="C16" s="57"/>
      <c r="D16" s="58"/>
      <c r="E16" s="59"/>
      <c r="F16" s="59"/>
    </row>
    <row r="17" spans="1:6" s="49" customFormat="1">
      <c r="A17" s="64"/>
      <c r="B17" s="50">
        <v>3</v>
      </c>
      <c r="C17" s="132" t="s">
        <v>104</v>
      </c>
      <c r="D17" s="132"/>
      <c r="E17" s="132"/>
      <c r="F17" s="54" t="s">
        <v>147</v>
      </c>
    </row>
    <row r="18" spans="1:6" s="49" customFormat="1" ht="16.5" customHeight="1">
      <c r="A18" s="64"/>
      <c r="B18" s="50" t="s">
        <v>71</v>
      </c>
      <c r="C18" s="131" t="s">
        <v>148</v>
      </c>
      <c r="D18" s="131"/>
      <c r="E18" s="131"/>
      <c r="F18" s="61">
        <v>62.93</v>
      </c>
    </row>
    <row r="19" spans="1:6">
      <c r="A19" s="64"/>
      <c r="B19" s="54" t="s">
        <v>72</v>
      </c>
      <c r="C19" s="142" t="s">
        <v>149</v>
      </c>
      <c r="D19" s="142"/>
      <c r="E19" s="142"/>
      <c r="F19" s="63">
        <v>5.55</v>
      </c>
    </row>
    <row r="20" spans="1:6" s="49" customFormat="1" ht="15.95" customHeight="1">
      <c r="B20" s="54" t="s">
        <v>73</v>
      </c>
      <c r="C20" s="131" t="s">
        <v>150</v>
      </c>
      <c r="D20" s="131"/>
      <c r="E20" s="131"/>
      <c r="F20" s="76">
        <v>40</v>
      </c>
    </row>
    <row r="21" spans="1:6" ht="16.5" customHeight="1">
      <c r="A21" s="64"/>
      <c r="B21" s="54" t="s">
        <v>74</v>
      </c>
      <c r="C21" s="142" t="s">
        <v>151</v>
      </c>
      <c r="D21" s="142"/>
      <c r="E21" s="142"/>
      <c r="F21" s="75">
        <v>94.45</v>
      </c>
    </row>
    <row r="22" spans="1:6" ht="16.5" customHeight="1">
      <c r="A22" s="64"/>
      <c r="B22" s="54" t="s">
        <v>75</v>
      </c>
      <c r="C22" s="131" t="s">
        <v>152</v>
      </c>
      <c r="D22" s="131"/>
      <c r="E22" s="131"/>
      <c r="F22" s="76">
        <v>30</v>
      </c>
    </row>
    <row r="23" spans="1:6" s="64" customFormat="1"/>
    <row r="24" spans="1:6" s="49" customFormat="1">
      <c r="B24" s="52" t="s">
        <v>108</v>
      </c>
      <c r="C24" s="57"/>
      <c r="D24" s="58"/>
      <c r="E24" s="48"/>
      <c r="F24" s="48"/>
    </row>
    <row r="25" spans="1:6" s="49" customFormat="1" ht="15" customHeight="1">
      <c r="B25" s="52" t="s">
        <v>109</v>
      </c>
      <c r="C25" s="57"/>
      <c r="D25" s="58"/>
      <c r="E25" s="59"/>
      <c r="F25" s="59"/>
    </row>
    <row r="26" spans="1:6" s="49" customFormat="1" ht="16.5" customHeight="1">
      <c r="B26" s="50" t="s">
        <v>110</v>
      </c>
      <c r="C26" s="139" t="s">
        <v>111</v>
      </c>
      <c r="D26" s="139"/>
      <c r="E26" s="139"/>
      <c r="F26" s="54" t="s">
        <v>147</v>
      </c>
    </row>
    <row r="27" spans="1:6" s="49" customFormat="1" ht="16.5" customHeight="1">
      <c r="B27" s="50" t="s">
        <v>71</v>
      </c>
      <c r="C27" s="131" t="s">
        <v>153</v>
      </c>
      <c r="D27" s="131"/>
      <c r="E27" s="131"/>
      <c r="F27" s="76">
        <v>8</v>
      </c>
    </row>
    <row r="28" spans="1:6" ht="16.5" customHeight="1">
      <c r="A28" s="49"/>
      <c r="B28" s="54" t="s">
        <v>72</v>
      </c>
      <c r="C28" s="133" t="s">
        <v>154</v>
      </c>
      <c r="D28" s="133"/>
      <c r="E28" s="133"/>
      <c r="F28" s="75">
        <v>20</v>
      </c>
    </row>
    <row r="29" spans="1:6" ht="16.5" customHeight="1">
      <c r="A29" s="49"/>
      <c r="B29" s="54" t="s">
        <v>73</v>
      </c>
      <c r="C29" s="131" t="s">
        <v>155</v>
      </c>
      <c r="D29" s="131"/>
      <c r="E29" s="131"/>
      <c r="F29" s="61">
        <v>1.42</v>
      </c>
    </row>
    <row r="30" spans="1:6" ht="16.5" customHeight="1">
      <c r="A30" s="49"/>
      <c r="B30" s="54" t="s">
        <v>74</v>
      </c>
      <c r="C30" s="133" t="s">
        <v>156</v>
      </c>
      <c r="D30" s="133"/>
      <c r="E30" s="133"/>
      <c r="F30" s="63">
        <v>45.22</v>
      </c>
    </row>
    <row r="31" spans="1:6" s="49" customFormat="1" ht="15.95" customHeight="1">
      <c r="A31" s="48"/>
      <c r="B31" s="54" t="s">
        <v>75</v>
      </c>
      <c r="C31" s="131" t="s">
        <v>157</v>
      </c>
      <c r="D31" s="131"/>
      <c r="E31" s="131"/>
      <c r="F31" s="61">
        <f>(154800/34808000)*100</f>
        <v>0.44472535049413925</v>
      </c>
    </row>
    <row r="32" spans="1:6" ht="15.75" customHeight="1">
      <c r="A32" s="49"/>
      <c r="B32" s="54" t="s">
        <v>78</v>
      </c>
      <c r="C32" s="133" t="s">
        <v>158</v>
      </c>
      <c r="D32" s="133"/>
      <c r="E32" s="133"/>
      <c r="F32" s="75">
        <v>15</v>
      </c>
    </row>
    <row r="33" spans="1:6" ht="15.75" customHeight="1">
      <c r="A33" s="49"/>
      <c r="B33" s="54" t="s">
        <v>79</v>
      </c>
      <c r="C33" s="131" t="s">
        <v>159</v>
      </c>
      <c r="D33" s="131"/>
      <c r="E33" s="131"/>
      <c r="F33" s="76">
        <v>180</v>
      </c>
    </row>
    <row r="34" spans="1:6" ht="16.5" customHeight="1">
      <c r="A34" s="49"/>
      <c r="B34" s="54" t="s">
        <v>80</v>
      </c>
      <c r="C34" s="133" t="s">
        <v>160</v>
      </c>
      <c r="D34" s="133"/>
      <c r="E34" s="133"/>
      <c r="F34" s="63">
        <v>54.78</v>
      </c>
    </row>
    <row r="35" spans="1:6" s="64" customFormat="1" ht="8.25" customHeight="1"/>
    <row r="36" spans="1:6">
      <c r="B36" s="52" t="s">
        <v>161</v>
      </c>
      <c r="C36" s="57"/>
      <c r="D36" s="58"/>
      <c r="E36" s="59"/>
      <c r="F36" s="59"/>
    </row>
    <row r="37" spans="1:6">
      <c r="B37" s="50" t="s">
        <v>117</v>
      </c>
      <c r="C37" s="132" t="s">
        <v>162</v>
      </c>
      <c r="D37" s="132"/>
      <c r="E37" s="132"/>
      <c r="F37" s="54" t="s">
        <v>163</v>
      </c>
    </row>
    <row r="38" spans="1:6" ht="16.5" customHeight="1">
      <c r="B38" s="50" t="s">
        <v>71</v>
      </c>
      <c r="C38" s="143" t="s">
        <v>164</v>
      </c>
      <c r="D38" s="143"/>
      <c r="E38" s="143"/>
      <c r="F38" s="70">
        <f>PERC_HORA_EXTRA</f>
        <v>0</v>
      </c>
    </row>
    <row r="39" spans="1:6" ht="15" customHeight="1">
      <c r="B39" s="50" t="s">
        <v>72</v>
      </c>
      <c r="C39" s="133" t="s">
        <v>165</v>
      </c>
      <c r="D39" s="133"/>
      <c r="E39" s="133"/>
      <c r="F39" s="71">
        <f>TEMPO_INTERVALO_REFEICAO</f>
        <v>0</v>
      </c>
    </row>
    <row r="40" spans="1:6" s="64" customFormat="1"/>
    <row r="41" spans="1:6" ht="20.25">
      <c r="B41" s="68" t="s">
        <v>130</v>
      </c>
      <c r="C41" s="77"/>
      <c r="D41" s="77"/>
      <c r="E41" s="77"/>
      <c r="F41" s="78"/>
    </row>
    <row r="42" spans="1:6" ht="33.75" customHeight="1">
      <c r="B42" s="138" t="s">
        <v>131</v>
      </c>
      <c r="C42" s="138"/>
      <c r="D42" s="138"/>
      <c r="E42" s="138"/>
      <c r="F42" s="138"/>
    </row>
  </sheetData>
  <sheetProtection sheet="1" objects="1" scenarios="1"/>
  <mergeCells count="29">
    <mergeCell ref="C34:E34"/>
    <mergeCell ref="C37:E37"/>
    <mergeCell ref="C38:E38"/>
    <mergeCell ref="C39:E39"/>
    <mergeCell ref="B42:F42"/>
    <mergeCell ref="C33:E33"/>
    <mergeCell ref="C19:E19"/>
    <mergeCell ref="C20:E20"/>
    <mergeCell ref="C21:E21"/>
    <mergeCell ref="C22:E22"/>
    <mergeCell ref="C26:E26"/>
    <mergeCell ref="C27:E27"/>
    <mergeCell ref="C28:E28"/>
    <mergeCell ref="C29:E29"/>
    <mergeCell ref="C30:E30"/>
    <mergeCell ref="C31:E31"/>
    <mergeCell ref="C32:E32"/>
    <mergeCell ref="C18:E18"/>
    <mergeCell ref="C3:E3"/>
    <mergeCell ref="C4:E4"/>
    <mergeCell ref="C5:E5"/>
    <mergeCell ref="C6:E6"/>
    <mergeCell ref="C7:E7"/>
    <mergeCell ref="C8:E8"/>
    <mergeCell ref="C9:E9"/>
    <mergeCell ref="C10:E10"/>
    <mergeCell ref="C13:D13"/>
    <mergeCell ref="C14:D14"/>
    <mergeCell ref="C17:E17"/>
  </mergeCells>
  <dataValidations count="1">
    <dataValidation operator="equal" allowBlank="1" showInputMessage="1" showErrorMessage="1" promptTitle="Intervalo Intrajornada" prompt="Segundo estudos da Audin-MPU, esse item não é usual nas planilhas do MPU. Verifique se realmente há necessidade de incluí-lo." sqref="F38:F39" xr:uid="{A219EA50-1F4E-4741-ACDC-E8E6DAF83603}">
      <formula1>0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43</vt:i4>
      </vt:variant>
    </vt:vector>
  </HeadingPairs>
  <TitlesOfParts>
    <vt:vector size="48" baseType="lpstr">
      <vt:lpstr>INSTRUÇOES PARA PREENCHIMENTO</vt:lpstr>
      <vt:lpstr>MODELO PROPOSTA</vt:lpstr>
      <vt:lpstr>Cálculo do BDI</vt:lpstr>
      <vt:lpstr>ENCARGOS-SOCIAIS-E-TRABALHISTAS</vt:lpstr>
      <vt:lpstr>DADOS-ESTATISTICOS</vt:lpstr>
      <vt:lpstr>'Cálculo do BDI'!Area_de_impressao</vt:lpstr>
      <vt:lpstr>'INSTRUÇOES PARA PREENCHIMENTO'!Area_de_impressao</vt:lpstr>
      <vt:lpstr>'MODELO PROPOSTA'!Area_de_impressao</vt:lpstr>
      <vt:lpstr>DIAS_AUSENCIAS_LEGAIS</vt:lpstr>
      <vt:lpstr>DIAS_LICENCA_MATERNIDADE</vt:lpstr>
      <vt:lpstr>DIAS_LICENCA_PATERNIDADE</vt:lpstr>
      <vt:lpstr>DIAS_NA_SEMANA</vt:lpstr>
      <vt:lpstr>DIAS_NO_ANO</vt:lpstr>
      <vt:lpstr>DIAS_NO_MES</vt:lpstr>
      <vt:lpstr>DIAS_PAGOS_EMPRESA_ACID_TRAB</vt:lpstr>
      <vt:lpstr>DIVISOR_DE_HORAS</vt:lpstr>
      <vt:lpstr>HORA_NORMAL</vt:lpstr>
      <vt:lpstr>HORA_NOTURNA</vt:lpstr>
      <vt:lpstr>MEDIA_ANUAL_DIAS_TRABALHO_MES</vt:lpstr>
      <vt:lpstr>MESES_NO_ANO</vt:lpstr>
      <vt:lpstr>OUTRAS_AUSENCIAS</vt:lpstr>
      <vt:lpstr>PERC_ADIC_FERIAS</vt:lpstr>
      <vt:lpstr>PERC_AVISO_PREVIO_IND</vt:lpstr>
      <vt:lpstr>PERC_DEC_TERC</vt:lpstr>
      <vt:lpstr>PERC_DESC_TRANSP_REMUNERACAO</vt:lpstr>
      <vt:lpstr>PERC_EMPREG_AFAST_TRAB</vt:lpstr>
      <vt:lpstr>PERC_EMPREG_AVISO_PREVIO_IND</vt:lpstr>
      <vt:lpstr>PERC_EMPREG_AVISO_PREVIO_TRAB</vt:lpstr>
      <vt:lpstr>PERC_EMPREG_DEMIT_SEM_JUSTA_CAUSA_TOTAL_DESLIG</vt:lpstr>
      <vt:lpstr>PERC_INCRA</vt:lpstr>
      <vt:lpstr>PERC_INSS</vt:lpstr>
      <vt:lpstr>PERC_MULTA_FGTS</vt:lpstr>
      <vt:lpstr>PERC_MULTA_FGTS_AV_PREV_TRAB</vt:lpstr>
      <vt:lpstr>PERC_NASCIDOS_VIVOS_POPUL_FEM</vt:lpstr>
      <vt:lpstr>PERC_PARTIC_FEM_VIGIL</vt:lpstr>
      <vt:lpstr>PERC_PARTIC_MASC_VIGIL</vt:lpstr>
      <vt:lpstr>PERC_RAT</vt:lpstr>
      <vt:lpstr>PERC_SAL_EDUCACAO</vt:lpstr>
      <vt:lpstr>PERC_SEBRAE</vt:lpstr>
      <vt:lpstr>PERC_SENAC</vt:lpstr>
      <vt:lpstr>PERC_SESC</vt:lpstr>
      <vt:lpstr>PERC_SUBSTITUTO_ACID_TRAB</vt:lpstr>
      <vt:lpstr>PERC_SUBSTITUTO_AFAST_MATERN</vt:lpstr>
      <vt:lpstr>PERC_SUBSTITUTO_AUSENCIAS_LEGAIS</vt:lpstr>
      <vt:lpstr>PERC_SUBSTITUTO_FERIAS</vt:lpstr>
      <vt:lpstr>PERC_SUBSTITUTO_LICENCA_PATERNIDADE</vt:lpstr>
      <vt:lpstr>'INSTRUÇOES PARA PREENCHIMENTO'!Print_Area</vt:lpstr>
      <vt:lpstr>'MODELO PROPOSTA'!Print_Area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prpa</cp:lastModifiedBy>
  <cp:revision>303</cp:revision>
  <cp:lastPrinted>2023-01-13T14:56:28Z</cp:lastPrinted>
  <dcterms:created xsi:type="dcterms:W3CDTF">2020-02-12T11:04:56Z</dcterms:created>
  <dcterms:modified xsi:type="dcterms:W3CDTF">2023-03-30T12:43:10Z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